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enizKaygısızGüler\Documents\dnz\Publish\Foldering\S504_Mileage Log Excel Template\"/>
    </mc:Choice>
  </mc:AlternateContent>
  <xr:revisionPtr revIDLastSave="0" documentId="13_ncr:1_{7641BEBA-E266-4F5F-8B61-7C947900E8A2}" xr6:coauthVersionLast="47" xr6:coauthVersionMax="47" xr10:uidLastSave="{00000000-0000-0000-0000-000000000000}"/>
  <bookViews>
    <workbookView showSheetTabs="0" xWindow="-120" yWindow="-120" windowWidth="29040" windowHeight="15840" tabRatio="869" xr2:uid="{5B36CBF1-84C3-4D6A-8007-B28509267DB3}"/>
  </bookViews>
  <sheets>
    <sheet name="Dashboard" sheetId="26" r:id="rId1"/>
    <sheet name="Summary" sheetId="1" r:id="rId2"/>
    <sheet name="Settings" sheetId="9" r:id="rId3"/>
    <sheet name="VehicleRegistration" sheetId="11" r:id="rId4"/>
    <sheet name="MileageLogJanuary" sheetId="12" r:id="rId5"/>
    <sheet name="MileageLogFebruary" sheetId="14" r:id="rId6"/>
    <sheet name="MileageLogMarch" sheetId="16" r:id="rId7"/>
    <sheet name="MileageLogApril" sheetId="15" r:id="rId8"/>
    <sheet name="MileageLogMay" sheetId="21" r:id="rId9"/>
    <sheet name="MileageLogJune" sheetId="22" r:id="rId10"/>
    <sheet name="MileageLogJuly" sheetId="23" r:id="rId11"/>
    <sheet name="MileageLogAugust" sheetId="24" r:id="rId12"/>
    <sheet name="MileageLogSeptember" sheetId="17" r:id="rId13"/>
    <sheet name="MileageLogOctober" sheetId="18" r:id="rId14"/>
    <sheet name="MileageLogNovember" sheetId="19" r:id="rId15"/>
    <sheet name="MileageLogDecember" sheetId="20" r:id="rId16"/>
    <sheet name="Calc" sheetId="13" state="hidden" r:id="rId17"/>
  </sheets>
  <definedNames>
    <definedName name="chartValues">INDEX(Calc!$DO$4:$DU$15,,IF(Summary!$D$12="",7,MATCH(Summary!$D$12,Calc!$DO$3:$DU$3,0)))</definedName>
    <definedName name="_xlnm.Print_Area" localSheetId="0">Dashboard!$B$2:$L$32</definedName>
    <definedName name="_xlnm.Print_Area" localSheetId="7">OFFSET(MileageLogApril!$B$2,0,0,COUNTA(MileageLogApril!$B$6:$B$22)-COUNTBLANK(MileageLogApril!$B$6:$B$22)+6,18)</definedName>
    <definedName name="_xlnm.Print_Area" localSheetId="11">OFFSET(MileageLogAugust!$B$2,0,0,COUNTA(MileageLogAugust!$B$6:$B$22)-COUNTBLANK(MileageLogAugust!$B$6:$B$22)+6,18)</definedName>
    <definedName name="_xlnm.Print_Area" localSheetId="15">OFFSET(MileageLogDecember!$B$2,0,0,COUNTA(MileageLogDecember!$B$6:$B$22)-COUNTBLANK(MileageLogDecember!$B$6:$B$22)+6,18)</definedName>
    <definedName name="_xlnm.Print_Area" localSheetId="5">OFFSET(MileageLogFebruary!$B$2,0,0,COUNTA(MileageLogFebruary!$B$6:$B$22)-COUNTBLANK(MileageLogFebruary!$B$6:$B$22)+6,18)</definedName>
    <definedName name="_xlnm.Print_Area" localSheetId="4">OFFSET(MileageLogJanuary!$B$2,0,0,COUNTA(MileageLogJanuary!$B$6:$B$22)-COUNTBLANK(MileageLogJanuary!$B$6:$B$22)+6,18)</definedName>
    <definedName name="_xlnm.Print_Area" localSheetId="10">OFFSET(MileageLogJuly!$B$2,0,0,COUNTA(MileageLogJuly!$B$6:$B$22)-COUNTBLANK(MileageLogJuly!$B$6:$B$22)+6,18)</definedName>
    <definedName name="_xlnm.Print_Area" localSheetId="9">OFFSET(MileageLogJune!$B$2,0,0,COUNTA(MileageLogJune!$B$6:$B$22)-COUNTBLANK(MileageLogJune!$B$6:$B$22)+6,18)</definedName>
    <definedName name="_xlnm.Print_Area" localSheetId="6">OFFSET(MileageLogMarch!$B$2,0,0,COUNTA(MileageLogMarch!$B$6:$B$22)-COUNTBLANK(MileageLogMarch!$B$6:$B$22)+6,18)</definedName>
    <definedName name="_xlnm.Print_Area" localSheetId="8">OFFSET(MileageLogMay!$B$2,0,0,COUNTA(MileageLogMay!$B$6:$B$22)-COUNTBLANK(MileageLogMay!$B$6:$B$22)+6,18)</definedName>
    <definedName name="_xlnm.Print_Area" localSheetId="14">OFFSET(MileageLogNovember!$B$2,0,0,COUNTA(MileageLogNovember!$B$6:$B$22)-COUNTBLANK(MileageLogNovember!$B$6:$B$22)+6,18)</definedName>
    <definedName name="_xlnm.Print_Area" localSheetId="13">OFFSET(MileageLogOctober!$B$2,0,0,COUNTA(MileageLogOctober!$B$6:$B$22)-COUNTBLANK(MileageLogOctober!$B$6:$B$22)+6,18)</definedName>
    <definedName name="_xlnm.Print_Area" localSheetId="12">OFFSET(MileageLogSeptember!$B$2,0,0,COUNTA(MileageLogSeptember!$B$6:$B$22)-COUNTBLANK(MileageLogSeptember!$B$6:$B$22)+6,18)</definedName>
    <definedName name="_xlnm.Print_Area" localSheetId="2">OFFSET(Settings!$B$2,0,0,COUNTA(Settings!$B$7:$B$21)-COUNTBLANK(Settings!$B$7:$B$21)+5,9)</definedName>
    <definedName name="_xlnm.Print_Area" localSheetId="1">Summary!$B$2:$P$33</definedName>
    <definedName name="_xlnm.Print_Area" localSheetId="3">OFFSET(VehicleRegistration!$B$2,0,0,COUNTA(VehicleRegistration!$B$6:$B$21)-COUNTBLANK(VehicleRegistration!$B$6:$B$21)+4,8)</definedName>
    <definedName name="_xlnm.Print_Titles" localSheetId="7">MileageLogApril!$6:$7</definedName>
    <definedName name="_xlnm.Print_Titles" localSheetId="11">MileageLogAugust!$6:$7</definedName>
    <definedName name="_xlnm.Print_Titles" localSheetId="15">MileageLogDecember!$6:$7</definedName>
    <definedName name="_xlnm.Print_Titles" localSheetId="5">MileageLogFebruary!$6:$7</definedName>
    <definedName name="_xlnm.Print_Titles" localSheetId="4">MileageLogJanuary!$6:$7</definedName>
    <definedName name="_xlnm.Print_Titles" localSheetId="10">MileageLogJuly!$6:$7</definedName>
    <definedName name="_xlnm.Print_Titles" localSheetId="9">MileageLogJune!$6:$7</definedName>
    <definedName name="_xlnm.Print_Titles" localSheetId="6">MileageLogMarch!$6:$7</definedName>
    <definedName name="_xlnm.Print_Titles" localSheetId="8">MileageLogMay!$6:$7</definedName>
    <definedName name="_xlnm.Print_Titles" localSheetId="14">MileageLogNovember!$6:$7</definedName>
    <definedName name="_xlnm.Print_Titles" localSheetId="13">MileageLogOctober!$6:$7</definedName>
    <definedName name="_xlnm.Print_Titles" localSheetId="12">MileageLogSeptember!$6:$7</definedName>
    <definedName name="_xlnm.Print_Titles" localSheetId="2">Settings!$6:$6</definedName>
    <definedName name="_xlnm.Print_Titles" localSheetId="3">VehicleRegistration!$6:$6</definedName>
    <definedName name="vehicleBrandDD">OFFSET(Settings!$L$13,0,0,COUNTA(Settings!$L$13:$L$32),1)</definedName>
    <definedName name="vehicleDD">OFFSET(Calc!$H$4,0,0,MAX(COUNTA(Calc!$H$4:$H$18)-COUNTBLANK(Calc!$H$4:$H$18),1),1)</definedName>
    <definedName name="vehicleTypeDD">OFFSET(Settings!$L$35,0,0,COUNTA(Settings!$L$35:$L$44),1)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O4" i="13" l="1"/>
  <c r="DO18" i="13" s="1"/>
  <c r="DF5" i="13" a="1"/>
  <c r="DF5" i="13" s="1"/>
  <c r="DG5" i="13" a="1"/>
  <c r="DG5" i="13" s="1"/>
  <c r="DH5" i="13" a="1"/>
  <c r="DH5" i="13" s="1"/>
  <c r="DI5" i="13" a="1"/>
  <c r="DI5" i="13" s="1"/>
  <c r="DJ5" i="13" a="1"/>
  <c r="DJ5" i="13"/>
  <c r="DK5" i="13" a="1"/>
  <c r="DK5" i="13" s="1"/>
  <c r="DL5" i="13" a="1"/>
  <c r="DL5" i="13" s="1"/>
  <c r="DF6" i="13" a="1"/>
  <c r="DF6" i="13" s="1"/>
  <c r="DG6" i="13" a="1"/>
  <c r="DG6" i="13" s="1"/>
  <c r="DH6" i="13" a="1"/>
  <c r="DH6" i="13" s="1"/>
  <c r="DI6" i="13" a="1"/>
  <c r="DI6" i="13"/>
  <c r="DJ6" i="13" a="1"/>
  <c r="DJ6" i="13" s="1"/>
  <c r="DK6" i="13" a="1"/>
  <c r="DK6" i="13" s="1"/>
  <c r="DL6" i="13" a="1"/>
  <c r="DL6" i="13" s="1"/>
  <c r="DF7" i="13" a="1"/>
  <c r="DF7" i="13" s="1"/>
  <c r="DG7" i="13" a="1"/>
  <c r="DG7" i="13" s="1"/>
  <c r="DH7" i="13" a="1"/>
  <c r="DH7" i="13"/>
  <c r="DI7" i="13" a="1"/>
  <c r="DI7" i="13" s="1"/>
  <c r="DJ7" i="13" a="1"/>
  <c r="DJ7" i="13" s="1"/>
  <c r="DK7" i="13" a="1"/>
  <c r="DK7" i="13" s="1"/>
  <c r="DL7" i="13" a="1"/>
  <c r="DL7" i="13" s="1"/>
  <c r="DF8" i="13" a="1"/>
  <c r="DF8" i="13" s="1"/>
  <c r="DG8" i="13" a="1"/>
  <c r="DG8" i="13"/>
  <c r="DH8" i="13" a="1"/>
  <c r="DH8" i="13" s="1"/>
  <c r="DI8" i="13" a="1"/>
  <c r="DI8" i="13" s="1"/>
  <c r="DJ8" i="13" a="1"/>
  <c r="DJ8" i="13" s="1"/>
  <c r="DK8" i="13" a="1"/>
  <c r="DK8" i="13" s="1"/>
  <c r="DL8" i="13" a="1"/>
  <c r="DL8" i="13" s="1"/>
  <c r="DF9" i="13" a="1"/>
  <c r="DF9" i="13"/>
  <c r="DG9" i="13" a="1"/>
  <c r="DG9" i="13" s="1"/>
  <c r="DH9" i="13" a="1"/>
  <c r="DH9" i="13" s="1"/>
  <c r="DI9" i="13" a="1"/>
  <c r="DI9" i="13" s="1"/>
  <c r="DJ9" i="13" a="1"/>
  <c r="DJ9" i="13" s="1"/>
  <c r="DK9" i="13" a="1"/>
  <c r="DK9" i="13" s="1"/>
  <c r="DL9" i="13" a="1"/>
  <c r="DL9" i="13"/>
  <c r="DF10" i="13" a="1"/>
  <c r="DF10" i="13" s="1"/>
  <c r="DG10" i="13" a="1"/>
  <c r="DG10" i="13" s="1"/>
  <c r="DH10" i="13" a="1"/>
  <c r="DH10" i="13" s="1"/>
  <c r="DI10" i="13" a="1"/>
  <c r="DI10" i="13" s="1"/>
  <c r="DJ10" i="13" a="1"/>
  <c r="DJ10" i="13" s="1"/>
  <c r="DK10" i="13" a="1"/>
  <c r="DK10" i="13"/>
  <c r="DL10" i="13" a="1"/>
  <c r="DL10" i="13" s="1"/>
  <c r="DF11" i="13" a="1"/>
  <c r="DF11" i="13" s="1"/>
  <c r="DG11" i="13" a="1"/>
  <c r="DG11" i="13" s="1"/>
  <c r="DH11" i="13" a="1"/>
  <c r="DH11" i="13" s="1"/>
  <c r="DI11" i="13" a="1"/>
  <c r="DI11" i="13" s="1"/>
  <c r="DJ11" i="13" a="1"/>
  <c r="DJ11" i="13"/>
  <c r="DK11" i="13" a="1"/>
  <c r="DK11" i="13" s="1"/>
  <c r="DL11" i="13" a="1"/>
  <c r="DL11" i="13" s="1"/>
  <c r="DF12" i="13" a="1"/>
  <c r="DF12" i="13" s="1"/>
  <c r="DG12" i="13" a="1"/>
  <c r="DG12" i="13" s="1"/>
  <c r="DH12" i="13" a="1"/>
  <c r="DH12" i="13" s="1"/>
  <c r="DI12" i="13" a="1"/>
  <c r="DI12" i="13"/>
  <c r="DJ12" i="13" a="1"/>
  <c r="DJ12" i="13" s="1"/>
  <c r="DK12" i="13" a="1"/>
  <c r="DK12" i="13" s="1"/>
  <c r="DL12" i="13" a="1"/>
  <c r="DL12" i="13" s="1"/>
  <c r="DF13" i="13" a="1"/>
  <c r="DF13" i="13" s="1"/>
  <c r="DG13" i="13" a="1"/>
  <c r="DG13" i="13" s="1"/>
  <c r="DH13" i="13" a="1"/>
  <c r="DH13" i="13"/>
  <c r="DI13" i="13" a="1"/>
  <c r="DI13" i="13" s="1"/>
  <c r="DJ13" i="13" a="1"/>
  <c r="DJ13" i="13" s="1"/>
  <c r="DK13" i="13" a="1"/>
  <c r="DK13" i="13" s="1"/>
  <c r="DL13" i="13" a="1"/>
  <c r="DL13" i="13" s="1"/>
  <c r="DF14" i="13" a="1"/>
  <c r="DF14" i="13" s="1"/>
  <c r="DG14" i="13" a="1"/>
  <c r="DG14" i="13"/>
  <c r="DH14" i="13" a="1"/>
  <c r="DH14" i="13" s="1"/>
  <c r="DI14" i="13" a="1"/>
  <c r="DI14" i="13" s="1"/>
  <c r="DJ14" i="13" a="1"/>
  <c r="DJ14" i="13" s="1"/>
  <c r="DK14" i="13" a="1"/>
  <c r="DK14" i="13" s="1"/>
  <c r="DL14" i="13" a="1"/>
  <c r="DL14" i="13" s="1"/>
  <c r="DF15" i="13" a="1"/>
  <c r="DF15" i="13"/>
  <c r="DG15" i="13" a="1"/>
  <c r="DG15" i="13" s="1"/>
  <c r="DH15" i="13" a="1"/>
  <c r="DH15" i="13" s="1"/>
  <c r="DI15" i="13" a="1"/>
  <c r="DI15" i="13" s="1"/>
  <c r="DJ15" i="13" a="1"/>
  <c r="DJ15" i="13" s="1"/>
  <c r="DK15" i="13" a="1"/>
  <c r="DK15" i="13" s="1"/>
  <c r="DL15" i="13" a="1"/>
  <c r="DL15" i="13"/>
  <c r="DF16" i="13" a="1"/>
  <c r="DF16" i="13" s="1"/>
  <c r="DG16" i="13" a="1"/>
  <c r="DG16" i="13" s="1"/>
  <c r="DH16" i="13" a="1"/>
  <c r="DH16" i="13" s="1"/>
  <c r="DI16" i="13" a="1"/>
  <c r="DI16" i="13" s="1"/>
  <c r="DJ16" i="13" a="1"/>
  <c r="DJ16" i="13" s="1"/>
  <c r="DK16" i="13" a="1"/>
  <c r="DK16" i="13"/>
  <c r="DL16" i="13" a="1"/>
  <c r="DL16" i="13" s="1"/>
  <c r="DF17" i="13" a="1"/>
  <c r="DF17" i="13" s="1"/>
  <c r="DG17" i="13" a="1"/>
  <c r="DG17" i="13" s="1"/>
  <c r="DH17" i="13" a="1"/>
  <c r="DH17" i="13" s="1"/>
  <c r="DI17" i="13" a="1"/>
  <c r="DI17" i="13" s="1"/>
  <c r="DJ17" i="13" a="1"/>
  <c r="DJ17" i="13"/>
  <c r="DK17" i="13" a="1"/>
  <c r="DK17" i="13" s="1"/>
  <c r="DL17" i="13" a="1"/>
  <c r="DL17" i="13" s="1"/>
  <c r="DF18" i="13" a="1"/>
  <c r="DF18" i="13" s="1"/>
  <c r="DG18" i="13" a="1"/>
  <c r="DG18" i="13" s="1"/>
  <c r="DH18" i="13" a="1"/>
  <c r="DH18" i="13" s="1"/>
  <c r="DI18" i="13" a="1"/>
  <c r="DI18" i="13"/>
  <c r="DJ18" i="13" a="1"/>
  <c r="DJ18" i="13" s="1"/>
  <c r="DK18" i="13" a="1"/>
  <c r="DK18" i="13" s="1"/>
  <c r="DL18" i="13" a="1"/>
  <c r="DL18" i="13" s="1"/>
  <c r="DG4" i="13" a="1"/>
  <c r="DG4" i="13" s="1"/>
  <c r="DH4" i="13" a="1"/>
  <c r="DH4" i="13" s="1"/>
  <c r="DI4" i="13" a="1"/>
  <c r="DI4" i="13" s="1"/>
  <c r="DJ4" i="13" a="1"/>
  <c r="DJ4" i="13" s="1"/>
  <c r="DK4" i="13" a="1"/>
  <c r="DK4" i="13" s="1"/>
  <c r="DL4" i="13" a="1"/>
  <c r="DL4" i="13" s="1"/>
  <c r="DF4" i="13" a="1"/>
  <c r="DF4" i="13" s="1"/>
  <c r="CW5" i="13" a="1"/>
  <c r="CW5" i="13" s="1"/>
  <c r="CX5" i="13" a="1"/>
  <c r="CX5" i="13" s="1"/>
  <c r="CY5" i="13" a="1"/>
  <c r="CY5" i="13" s="1"/>
  <c r="CZ5" i="13" a="1"/>
  <c r="CZ5" i="13" s="1"/>
  <c r="DA5" i="13" a="1"/>
  <c r="DA5" i="13" s="1"/>
  <c r="DB5" i="13" a="1"/>
  <c r="DB5" i="13" s="1"/>
  <c r="DC5" i="13" a="1"/>
  <c r="DC5" i="13" s="1"/>
  <c r="CW6" i="13" a="1"/>
  <c r="CW6" i="13" s="1"/>
  <c r="CX6" i="13" a="1"/>
  <c r="CX6" i="13" s="1"/>
  <c r="CY6" i="13" a="1"/>
  <c r="CY6" i="13" s="1"/>
  <c r="CZ6" i="13" a="1"/>
  <c r="CZ6" i="13" s="1"/>
  <c r="DA6" i="13" a="1"/>
  <c r="DA6" i="13" s="1"/>
  <c r="DB6" i="13" a="1"/>
  <c r="DB6" i="13" s="1"/>
  <c r="DC6" i="13" a="1"/>
  <c r="DC6" i="13" s="1"/>
  <c r="CW7" i="13" a="1"/>
  <c r="CW7" i="13" s="1"/>
  <c r="CX7" i="13" a="1"/>
  <c r="CX7" i="13" s="1"/>
  <c r="CY7" i="13" a="1"/>
  <c r="CY7" i="13" s="1"/>
  <c r="CZ7" i="13" a="1"/>
  <c r="CZ7" i="13" s="1"/>
  <c r="DA7" i="13" a="1"/>
  <c r="DA7" i="13" s="1"/>
  <c r="DB7" i="13" a="1"/>
  <c r="DB7" i="13" s="1"/>
  <c r="DC7" i="13" a="1"/>
  <c r="DC7" i="13" s="1"/>
  <c r="CW8" i="13" a="1"/>
  <c r="CW8" i="13" s="1"/>
  <c r="CX8" i="13" a="1"/>
  <c r="CX8" i="13" s="1"/>
  <c r="CY8" i="13" a="1"/>
  <c r="CY8" i="13" s="1"/>
  <c r="CZ8" i="13" a="1"/>
  <c r="CZ8" i="13" s="1"/>
  <c r="DA8" i="13" a="1"/>
  <c r="DA8" i="13" s="1"/>
  <c r="DB8" i="13" a="1"/>
  <c r="DB8" i="13" s="1"/>
  <c r="DC8" i="13" a="1"/>
  <c r="DC8" i="13" s="1"/>
  <c r="CW9" i="13" a="1"/>
  <c r="CW9" i="13" s="1"/>
  <c r="CX9" i="13" a="1"/>
  <c r="CX9" i="13" s="1"/>
  <c r="CY9" i="13" a="1"/>
  <c r="CY9" i="13" s="1"/>
  <c r="CZ9" i="13" a="1"/>
  <c r="CZ9" i="13" s="1"/>
  <c r="DA9" i="13" a="1"/>
  <c r="DA9" i="13" s="1"/>
  <c r="DB9" i="13" a="1"/>
  <c r="DB9" i="13" s="1"/>
  <c r="DC9" i="13" a="1"/>
  <c r="DC9" i="13" s="1"/>
  <c r="CW10" i="13" a="1"/>
  <c r="CW10" i="13" s="1"/>
  <c r="CX10" i="13" a="1"/>
  <c r="CX10" i="13" s="1"/>
  <c r="CY10" i="13" a="1"/>
  <c r="CY10" i="13" s="1"/>
  <c r="CZ10" i="13" a="1"/>
  <c r="CZ10" i="13" s="1"/>
  <c r="DA10" i="13" a="1"/>
  <c r="DA10" i="13" s="1"/>
  <c r="DB10" i="13" a="1"/>
  <c r="DB10" i="13" s="1"/>
  <c r="DC10" i="13" a="1"/>
  <c r="DC10" i="13" s="1"/>
  <c r="CW11" i="13" a="1"/>
  <c r="CW11" i="13" s="1"/>
  <c r="CX11" i="13" a="1"/>
  <c r="CX11" i="13" s="1"/>
  <c r="CY11" i="13" a="1"/>
  <c r="CY11" i="13" s="1"/>
  <c r="CZ11" i="13" a="1"/>
  <c r="CZ11" i="13" s="1"/>
  <c r="DA11" i="13" a="1"/>
  <c r="DA11" i="13" s="1"/>
  <c r="DB11" i="13" a="1"/>
  <c r="DB11" i="13" s="1"/>
  <c r="DC11" i="13" a="1"/>
  <c r="DC11" i="13" s="1"/>
  <c r="CW12" i="13" a="1"/>
  <c r="CW12" i="13" s="1"/>
  <c r="CX12" i="13" a="1"/>
  <c r="CX12" i="13" s="1"/>
  <c r="CY12" i="13" a="1"/>
  <c r="CY12" i="13" s="1"/>
  <c r="CZ12" i="13" a="1"/>
  <c r="CZ12" i="13" s="1"/>
  <c r="DA12" i="13" a="1"/>
  <c r="DA12" i="13" s="1"/>
  <c r="DB12" i="13" a="1"/>
  <c r="DB12" i="13" s="1"/>
  <c r="DC12" i="13" a="1"/>
  <c r="DC12" i="13" s="1"/>
  <c r="CW13" i="13" a="1"/>
  <c r="CW13" i="13" s="1"/>
  <c r="CX13" i="13" a="1"/>
  <c r="CX13" i="13" s="1"/>
  <c r="CY13" i="13" a="1"/>
  <c r="CY13" i="13" s="1"/>
  <c r="CZ13" i="13" a="1"/>
  <c r="CZ13" i="13" s="1"/>
  <c r="DA13" i="13" a="1"/>
  <c r="DA13" i="13" s="1"/>
  <c r="DB13" i="13" a="1"/>
  <c r="DB13" i="13" s="1"/>
  <c r="DC13" i="13" a="1"/>
  <c r="DC13" i="13" s="1"/>
  <c r="CW14" i="13" a="1"/>
  <c r="CW14" i="13" s="1"/>
  <c r="CX14" i="13" a="1"/>
  <c r="CX14" i="13" s="1"/>
  <c r="CY14" i="13" a="1"/>
  <c r="CY14" i="13" s="1"/>
  <c r="CZ14" i="13" a="1"/>
  <c r="CZ14" i="13" s="1"/>
  <c r="DA14" i="13" a="1"/>
  <c r="DA14" i="13" s="1"/>
  <c r="DB14" i="13" a="1"/>
  <c r="DB14" i="13" s="1"/>
  <c r="DC14" i="13" a="1"/>
  <c r="DC14" i="13" s="1"/>
  <c r="CW15" i="13" a="1"/>
  <c r="CW15" i="13" s="1"/>
  <c r="CX15" i="13" a="1"/>
  <c r="CX15" i="13" s="1"/>
  <c r="CY15" i="13" a="1"/>
  <c r="CY15" i="13" s="1"/>
  <c r="CZ15" i="13" a="1"/>
  <c r="CZ15" i="13" s="1"/>
  <c r="DA15" i="13" a="1"/>
  <c r="DA15" i="13" s="1"/>
  <c r="DB15" i="13" a="1"/>
  <c r="DB15" i="13" s="1"/>
  <c r="DC15" i="13" a="1"/>
  <c r="DC15" i="13" s="1"/>
  <c r="CW16" i="13" a="1"/>
  <c r="CW16" i="13" s="1"/>
  <c r="CX16" i="13" a="1"/>
  <c r="CX16" i="13" s="1"/>
  <c r="CY16" i="13" a="1"/>
  <c r="CY16" i="13" s="1"/>
  <c r="CZ16" i="13" a="1"/>
  <c r="CZ16" i="13" s="1"/>
  <c r="DA16" i="13" a="1"/>
  <c r="DA16" i="13" s="1"/>
  <c r="DB16" i="13" a="1"/>
  <c r="DB16" i="13" s="1"/>
  <c r="DC16" i="13" a="1"/>
  <c r="DC16" i="13" s="1"/>
  <c r="CW17" i="13" a="1"/>
  <c r="CW17" i="13" s="1"/>
  <c r="CX17" i="13" a="1"/>
  <c r="CX17" i="13" s="1"/>
  <c r="CY17" i="13" a="1"/>
  <c r="CY17" i="13" s="1"/>
  <c r="CZ17" i="13" a="1"/>
  <c r="CZ17" i="13" s="1"/>
  <c r="DA17" i="13" a="1"/>
  <c r="DA17" i="13" s="1"/>
  <c r="DB17" i="13" a="1"/>
  <c r="DB17" i="13" s="1"/>
  <c r="DC17" i="13" a="1"/>
  <c r="DC17" i="13" s="1"/>
  <c r="CW18" i="13" a="1"/>
  <c r="CW18" i="13" s="1"/>
  <c r="CX18" i="13" a="1"/>
  <c r="CX18" i="13" s="1"/>
  <c r="CY18" i="13" a="1"/>
  <c r="CY18" i="13" s="1"/>
  <c r="CZ18" i="13" a="1"/>
  <c r="CZ18" i="13" s="1"/>
  <c r="DA18" i="13" a="1"/>
  <c r="DA18" i="13" s="1"/>
  <c r="DB18" i="13" a="1"/>
  <c r="DB18" i="13" s="1"/>
  <c r="DC18" i="13" a="1"/>
  <c r="DC18" i="13" s="1"/>
  <c r="CX4" i="13" a="1"/>
  <c r="CX4" i="13" s="1"/>
  <c r="CY4" i="13" a="1"/>
  <c r="CY4" i="13" s="1"/>
  <c r="CZ4" i="13" a="1"/>
  <c r="CZ4" i="13" s="1"/>
  <c r="DA4" i="13" a="1"/>
  <c r="DA4" i="13" s="1"/>
  <c r="DB4" i="13" a="1"/>
  <c r="DB4" i="13" s="1"/>
  <c r="DC4" i="13" a="1"/>
  <c r="DC4" i="13" s="1"/>
  <c r="CW4" i="13" a="1"/>
  <c r="CW4" i="13" s="1"/>
  <c r="CN5" i="13" a="1"/>
  <c r="CN5" i="13" s="1"/>
  <c r="CO5" i="13" a="1"/>
  <c r="CO5" i="13" s="1"/>
  <c r="CP5" i="13" a="1"/>
  <c r="CP5" i="13" s="1"/>
  <c r="CQ5" i="13" a="1"/>
  <c r="CQ5" i="13" s="1"/>
  <c r="CR5" i="13" a="1"/>
  <c r="CR5" i="13" s="1"/>
  <c r="CS5" i="13" a="1"/>
  <c r="CS5" i="13"/>
  <c r="CT5" i="13" a="1"/>
  <c r="CT5" i="13" s="1"/>
  <c r="CN6" i="13" a="1"/>
  <c r="CN6" i="13" s="1"/>
  <c r="CO6" i="13" a="1"/>
  <c r="CO6" i="13" s="1"/>
  <c r="CP6" i="13" a="1"/>
  <c r="CP6" i="13" s="1"/>
  <c r="CQ6" i="13" a="1"/>
  <c r="CQ6" i="13" s="1"/>
  <c r="CR6" i="13" a="1"/>
  <c r="CR6" i="13"/>
  <c r="CS6" i="13" a="1"/>
  <c r="CS6" i="13" s="1"/>
  <c r="CT6" i="13" a="1"/>
  <c r="CT6" i="13" s="1"/>
  <c r="CN7" i="13" a="1"/>
  <c r="CN7" i="13" s="1"/>
  <c r="CO7" i="13" a="1"/>
  <c r="CO7" i="13" s="1"/>
  <c r="CP7" i="13" a="1"/>
  <c r="CP7" i="13" s="1"/>
  <c r="CQ7" i="13" a="1"/>
  <c r="CQ7" i="13"/>
  <c r="CR7" i="13" a="1"/>
  <c r="CR7" i="13" s="1"/>
  <c r="CS7" i="13" a="1"/>
  <c r="CS7" i="13" s="1"/>
  <c r="CT7" i="13" a="1"/>
  <c r="CT7" i="13" s="1"/>
  <c r="CN8" i="13" a="1"/>
  <c r="CN8" i="13" s="1"/>
  <c r="CO8" i="13" a="1"/>
  <c r="CO8" i="13" s="1"/>
  <c r="CP8" i="13" a="1"/>
  <c r="CP8" i="13"/>
  <c r="CQ8" i="13" a="1"/>
  <c r="CQ8" i="13" s="1"/>
  <c r="CR8" i="13" a="1"/>
  <c r="CR8" i="13" s="1"/>
  <c r="CS8" i="13" a="1"/>
  <c r="CS8" i="13" s="1"/>
  <c r="CT8" i="13" a="1"/>
  <c r="CT8" i="13" s="1"/>
  <c r="CN9" i="13" a="1"/>
  <c r="CN9" i="13" s="1"/>
  <c r="CO9" i="13" a="1"/>
  <c r="CO9" i="13"/>
  <c r="CP9" i="13" a="1"/>
  <c r="CP9" i="13" s="1"/>
  <c r="CQ9" i="13" a="1"/>
  <c r="CQ9" i="13" s="1"/>
  <c r="CR9" i="13" a="1"/>
  <c r="CR9" i="13" s="1"/>
  <c r="CS9" i="13" a="1"/>
  <c r="CS9" i="13" s="1"/>
  <c r="CT9" i="13" a="1"/>
  <c r="CT9" i="13" s="1"/>
  <c r="CN10" i="13" a="1"/>
  <c r="CN10" i="13"/>
  <c r="CO10" i="13" a="1"/>
  <c r="CO10" i="13" s="1"/>
  <c r="CP10" i="13" a="1"/>
  <c r="CP10" i="13" s="1"/>
  <c r="CQ10" i="13" a="1"/>
  <c r="CQ10" i="13" s="1"/>
  <c r="CR10" i="13" a="1"/>
  <c r="CR10" i="13" s="1"/>
  <c r="CS10" i="13" a="1"/>
  <c r="CS10" i="13" s="1"/>
  <c r="CT10" i="13" a="1"/>
  <c r="CT10" i="13"/>
  <c r="CN11" i="13" a="1"/>
  <c r="CN11" i="13" s="1"/>
  <c r="CO11" i="13" a="1"/>
  <c r="CO11" i="13" s="1"/>
  <c r="CP11" i="13" a="1"/>
  <c r="CP11" i="13" s="1"/>
  <c r="CQ11" i="13" a="1"/>
  <c r="CQ11" i="13" s="1"/>
  <c r="CR11" i="13" a="1"/>
  <c r="CR11" i="13" s="1"/>
  <c r="CS11" i="13" a="1"/>
  <c r="CS11" i="13"/>
  <c r="CT11" i="13" a="1"/>
  <c r="CT11" i="13" s="1"/>
  <c r="CN12" i="13" a="1"/>
  <c r="CN12" i="13" s="1"/>
  <c r="CO12" i="13" a="1"/>
  <c r="CO12" i="13" s="1"/>
  <c r="CP12" i="13" a="1"/>
  <c r="CP12" i="13" s="1"/>
  <c r="CQ12" i="13" a="1"/>
  <c r="CQ12" i="13" s="1"/>
  <c r="CR12" i="13" a="1"/>
  <c r="CR12" i="13"/>
  <c r="CS12" i="13" a="1"/>
  <c r="CS12" i="13" s="1"/>
  <c r="CT12" i="13" a="1"/>
  <c r="CT12" i="13" s="1"/>
  <c r="CN13" i="13" a="1"/>
  <c r="CN13" i="13" s="1"/>
  <c r="CO13" i="13" a="1"/>
  <c r="CO13" i="13" s="1"/>
  <c r="CP13" i="13" a="1"/>
  <c r="CP13" i="13" s="1"/>
  <c r="CQ13" i="13" a="1"/>
  <c r="CQ13" i="13"/>
  <c r="CR13" i="13" a="1"/>
  <c r="CR13" i="13" s="1"/>
  <c r="CS13" i="13" a="1"/>
  <c r="CS13" i="13" s="1"/>
  <c r="CT13" i="13" a="1"/>
  <c r="CT13" i="13" s="1"/>
  <c r="CN14" i="13" a="1"/>
  <c r="CN14" i="13" s="1"/>
  <c r="CO14" i="13" a="1"/>
  <c r="CO14" i="13" s="1"/>
  <c r="CP14" i="13" a="1"/>
  <c r="CP14" i="13"/>
  <c r="CQ14" i="13" a="1"/>
  <c r="CQ14" i="13" s="1"/>
  <c r="CR14" i="13" a="1"/>
  <c r="CR14" i="13" s="1"/>
  <c r="CS14" i="13" a="1"/>
  <c r="CS14" i="13" s="1"/>
  <c r="CT14" i="13" a="1"/>
  <c r="CT14" i="13" s="1"/>
  <c r="CN15" i="13" a="1"/>
  <c r="CN15" i="13" s="1"/>
  <c r="CO15" i="13" a="1"/>
  <c r="CO15" i="13"/>
  <c r="CP15" i="13" a="1"/>
  <c r="CP15" i="13" s="1"/>
  <c r="CQ15" i="13" a="1"/>
  <c r="CQ15" i="13" s="1"/>
  <c r="CR15" i="13" a="1"/>
  <c r="CR15" i="13" s="1"/>
  <c r="CS15" i="13" a="1"/>
  <c r="CS15" i="13" s="1"/>
  <c r="CT15" i="13" a="1"/>
  <c r="CT15" i="13" s="1"/>
  <c r="CN16" i="13" a="1"/>
  <c r="CN16" i="13"/>
  <c r="CO16" i="13" a="1"/>
  <c r="CO16" i="13" s="1"/>
  <c r="CP16" i="13" a="1"/>
  <c r="CP16" i="13" s="1"/>
  <c r="CQ16" i="13" a="1"/>
  <c r="CQ16" i="13" s="1"/>
  <c r="CR16" i="13" a="1"/>
  <c r="CR16" i="13" s="1"/>
  <c r="CS16" i="13" a="1"/>
  <c r="CS16" i="13" s="1"/>
  <c r="CT16" i="13" a="1"/>
  <c r="CT16" i="13"/>
  <c r="CN17" i="13" a="1"/>
  <c r="CN17" i="13" s="1"/>
  <c r="CO17" i="13" a="1"/>
  <c r="CO17" i="13" s="1"/>
  <c r="CP17" i="13" a="1"/>
  <c r="CP17" i="13" s="1"/>
  <c r="CQ17" i="13" a="1"/>
  <c r="CQ17" i="13" s="1"/>
  <c r="CR17" i="13" a="1"/>
  <c r="CR17" i="13" s="1"/>
  <c r="CS17" i="13" a="1"/>
  <c r="CS17" i="13"/>
  <c r="CT17" i="13" a="1"/>
  <c r="CT17" i="13" s="1"/>
  <c r="CN18" i="13" a="1"/>
  <c r="CN18" i="13" s="1"/>
  <c r="CO18" i="13" a="1"/>
  <c r="CO18" i="13" s="1"/>
  <c r="CP18" i="13" a="1"/>
  <c r="CP18" i="13" s="1"/>
  <c r="CQ18" i="13" a="1"/>
  <c r="CQ18" i="13" s="1"/>
  <c r="CR18" i="13" a="1"/>
  <c r="CR18" i="13"/>
  <c r="CS18" i="13" a="1"/>
  <c r="CS18" i="13" s="1"/>
  <c r="CT18" i="13" a="1"/>
  <c r="CT18" i="13" s="1"/>
  <c r="CO4" i="13" a="1"/>
  <c r="CO4" i="13" s="1"/>
  <c r="CP4" i="13" a="1"/>
  <c r="CP4" i="13" s="1"/>
  <c r="CQ4" i="13" a="1"/>
  <c r="CQ4" i="13" s="1"/>
  <c r="CR4" i="13" a="1"/>
  <c r="CR4" i="13" s="1"/>
  <c r="CS4" i="13" a="1"/>
  <c r="CS4" i="13" s="1"/>
  <c r="CT4" i="13" a="1"/>
  <c r="CT4" i="13" s="1"/>
  <c r="CN4" i="13" a="1"/>
  <c r="CN4" i="13" s="1"/>
  <c r="CE5" i="13" a="1"/>
  <c r="CE5" i="13" s="1"/>
  <c r="CF5" i="13" a="1"/>
  <c r="CF5" i="13" s="1"/>
  <c r="CG5" i="13" a="1"/>
  <c r="CG5" i="13" s="1"/>
  <c r="CH5" i="13" a="1"/>
  <c r="CH5" i="13" s="1"/>
  <c r="CI5" i="13" a="1"/>
  <c r="CI5" i="13" s="1"/>
  <c r="CJ5" i="13" a="1"/>
  <c r="CJ5" i="13" s="1"/>
  <c r="CK5" i="13" a="1"/>
  <c r="CK5" i="13" s="1"/>
  <c r="CE6" i="13" a="1"/>
  <c r="CE6" i="13" s="1"/>
  <c r="CF6" i="13" a="1"/>
  <c r="CF6" i="13" s="1"/>
  <c r="CG6" i="13" a="1"/>
  <c r="CG6" i="13" s="1"/>
  <c r="CH6" i="13" a="1"/>
  <c r="CH6" i="13" s="1"/>
  <c r="CI6" i="13" a="1"/>
  <c r="CI6" i="13" s="1"/>
  <c r="CJ6" i="13" a="1"/>
  <c r="CJ6" i="13" s="1"/>
  <c r="CK6" i="13" a="1"/>
  <c r="CK6" i="13" s="1"/>
  <c r="CE7" i="13" a="1"/>
  <c r="CE7" i="13" s="1"/>
  <c r="CF7" i="13" a="1"/>
  <c r="CF7" i="13" s="1"/>
  <c r="CG7" i="13" a="1"/>
  <c r="CG7" i="13" s="1"/>
  <c r="CH7" i="13" a="1"/>
  <c r="CH7" i="13" s="1"/>
  <c r="CI7" i="13" a="1"/>
  <c r="CI7" i="13" s="1"/>
  <c r="CJ7" i="13" a="1"/>
  <c r="CJ7" i="13" s="1"/>
  <c r="CK7" i="13" a="1"/>
  <c r="CK7" i="13" s="1"/>
  <c r="CE8" i="13" a="1"/>
  <c r="CE8" i="13" s="1"/>
  <c r="CF8" i="13" a="1"/>
  <c r="CF8" i="13" s="1"/>
  <c r="CG8" i="13" a="1"/>
  <c r="CG8" i="13" s="1"/>
  <c r="CH8" i="13" a="1"/>
  <c r="CH8" i="13" s="1"/>
  <c r="CI8" i="13" a="1"/>
  <c r="CI8" i="13" s="1"/>
  <c r="CJ8" i="13" a="1"/>
  <c r="CJ8" i="13" s="1"/>
  <c r="CK8" i="13" a="1"/>
  <c r="CK8" i="13" s="1"/>
  <c r="CE9" i="13" a="1"/>
  <c r="CE9" i="13" s="1"/>
  <c r="CF9" i="13" a="1"/>
  <c r="CF9" i="13" s="1"/>
  <c r="CG9" i="13" a="1"/>
  <c r="CG9" i="13" s="1"/>
  <c r="CH9" i="13" a="1"/>
  <c r="CH9" i="13" s="1"/>
  <c r="CI9" i="13" a="1"/>
  <c r="CI9" i="13" s="1"/>
  <c r="CJ9" i="13" a="1"/>
  <c r="CJ9" i="13" s="1"/>
  <c r="CK9" i="13" a="1"/>
  <c r="CK9" i="13" s="1"/>
  <c r="CE10" i="13" a="1"/>
  <c r="CE10" i="13" s="1"/>
  <c r="CF10" i="13" a="1"/>
  <c r="CF10" i="13" s="1"/>
  <c r="CG10" i="13" a="1"/>
  <c r="CG10" i="13" s="1"/>
  <c r="CH10" i="13" a="1"/>
  <c r="CH10" i="13" s="1"/>
  <c r="CI10" i="13" a="1"/>
  <c r="CI10" i="13" s="1"/>
  <c r="CJ10" i="13" a="1"/>
  <c r="CJ10" i="13" s="1"/>
  <c r="CK10" i="13" a="1"/>
  <c r="CK10" i="13" s="1"/>
  <c r="CE11" i="13" a="1"/>
  <c r="CE11" i="13" s="1"/>
  <c r="CF11" i="13" a="1"/>
  <c r="CF11" i="13" s="1"/>
  <c r="CG11" i="13" a="1"/>
  <c r="CG11" i="13" s="1"/>
  <c r="CH11" i="13" a="1"/>
  <c r="CH11" i="13" s="1"/>
  <c r="CI11" i="13" a="1"/>
  <c r="CI11" i="13" s="1"/>
  <c r="CJ11" i="13" a="1"/>
  <c r="CJ11" i="13" s="1"/>
  <c r="CK11" i="13" a="1"/>
  <c r="CK11" i="13" s="1"/>
  <c r="CE12" i="13" a="1"/>
  <c r="CE12" i="13" s="1"/>
  <c r="CF12" i="13" a="1"/>
  <c r="CF12" i="13" s="1"/>
  <c r="CG12" i="13" a="1"/>
  <c r="CG12" i="13" s="1"/>
  <c r="CH12" i="13" a="1"/>
  <c r="CH12" i="13" s="1"/>
  <c r="CI12" i="13" a="1"/>
  <c r="CI12" i="13" s="1"/>
  <c r="CJ12" i="13" a="1"/>
  <c r="CJ12" i="13" s="1"/>
  <c r="CK12" i="13" a="1"/>
  <c r="CK12" i="13" s="1"/>
  <c r="CE13" i="13" a="1"/>
  <c r="CE13" i="13" s="1"/>
  <c r="CF13" i="13" a="1"/>
  <c r="CF13" i="13" s="1"/>
  <c r="CG13" i="13" a="1"/>
  <c r="CG13" i="13" s="1"/>
  <c r="CH13" i="13" a="1"/>
  <c r="CH13" i="13" s="1"/>
  <c r="CI13" i="13" a="1"/>
  <c r="CI13" i="13" s="1"/>
  <c r="CJ13" i="13" a="1"/>
  <c r="CJ13" i="13" s="1"/>
  <c r="CK13" i="13" a="1"/>
  <c r="CK13" i="13" s="1"/>
  <c r="CE14" i="13" a="1"/>
  <c r="CE14" i="13" s="1"/>
  <c r="CF14" i="13" a="1"/>
  <c r="CF14" i="13" s="1"/>
  <c r="CG14" i="13" a="1"/>
  <c r="CG14" i="13" s="1"/>
  <c r="CH14" i="13" a="1"/>
  <c r="CH14" i="13" s="1"/>
  <c r="CI14" i="13" a="1"/>
  <c r="CI14" i="13" s="1"/>
  <c r="CJ14" i="13" a="1"/>
  <c r="CJ14" i="13" s="1"/>
  <c r="CK14" i="13" a="1"/>
  <c r="CK14" i="13" s="1"/>
  <c r="CE15" i="13" a="1"/>
  <c r="CE15" i="13" s="1"/>
  <c r="CF15" i="13" a="1"/>
  <c r="CF15" i="13" s="1"/>
  <c r="CG15" i="13" a="1"/>
  <c r="CG15" i="13" s="1"/>
  <c r="CH15" i="13" a="1"/>
  <c r="CH15" i="13" s="1"/>
  <c r="CI15" i="13" a="1"/>
  <c r="CI15" i="13" s="1"/>
  <c r="CJ15" i="13" a="1"/>
  <c r="CJ15" i="13" s="1"/>
  <c r="CK15" i="13" a="1"/>
  <c r="CK15" i="13" s="1"/>
  <c r="CE16" i="13" a="1"/>
  <c r="CE16" i="13" s="1"/>
  <c r="CF16" i="13" a="1"/>
  <c r="CF16" i="13" s="1"/>
  <c r="CG16" i="13" a="1"/>
  <c r="CG16" i="13" s="1"/>
  <c r="CH16" i="13" a="1"/>
  <c r="CH16" i="13" s="1"/>
  <c r="CI16" i="13" a="1"/>
  <c r="CI16" i="13" s="1"/>
  <c r="CJ16" i="13" a="1"/>
  <c r="CJ16" i="13" s="1"/>
  <c r="CK16" i="13" a="1"/>
  <c r="CK16" i="13" s="1"/>
  <c r="CE17" i="13" a="1"/>
  <c r="CE17" i="13" s="1"/>
  <c r="CF17" i="13" a="1"/>
  <c r="CF17" i="13" s="1"/>
  <c r="CG17" i="13" a="1"/>
  <c r="CG17" i="13" s="1"/>
  <c r="CH17" i="13" a="1"/>
  <c r="CH17" i="13" s="1"/>
  <c r="CI17" i="13" a="1"/>
  <c r="CI17" i="13" s="1"/>
  <c r="CJ17" i="13" a="1"/>
  <c r="CJ17" i="13" s="1"/>
  <c r="CK17" i="13" a="1"/>
  <c r="CK17" i="13" s="1"/>
  <c r="CE18" i="13" a="1"/>
  <c r="CE18" i="13" s="1"/>
  <c r="CF18" i="13" a="1"/>
  <c r="CF18" i="13" s="1"/>
  <c r="CG18" i="13" a="1"/>
  <c r="CG18" i="13" s="1"/>
  <c r="CH18" i="13" a="1"/>
  <c r="CH18" i="13" s="1"/>
  <c r="CI18" i="13" a="1"/>
  <c r="CI18" i="13" s="1"/>
  <c r="CJ18" i="13" a="1"/>
  <c r="CJ18" i="13" s="1"/>
  <c r="CK18" i="13" a="1"/>
  <c r="CK18" i="13" s="1"/>
  <c r="CF4" i="13" a="1"/>
  <c r="CF4" i="13" s="1"/>
  <c r="CG4" i="13" a="1"/>
  <c r="CG4" i="13" s="1"/>
  <c r="CH4" i="13" a="1"/>
  <c r="CH4" i="13" s="1"/>
  <c r="CI4" i="13" a="1"/>
  <c r="CI4" i="13" s="1"/>
  <c r="CJ4" i="13" a="1"/>
  <c r="CJ4" i="13" s="1"/>
  <c r="CK4" i="13" a="1"/>
  <c r="CK4" i="13" s="1"/>
  <c r="CE4" i="13" a="1"/>
  <c r="CE4" i="13" s="1"/>
  <c r="BV5" i="13" a="1"/>
  <c r="BV5" i="13" s="1"/>
  <c r="BW5" i="13" a="1"/>
  <c r="BW5" i="13" s="1"/>
  <c r="BX5" i="13" a="1"/>
  <c r="BX5" i="13" s="1"/>
  <c r="BY5" i="13" a="1"/>
  <c r="BY5" i="13" s="1"/>
  <c r="BZ5" i="13" a="1"/>
  <c r="BZ5" i="13" s="1"/>
  <c r="CA5" i="13" a="1"/>
  <c r="CA5" i="13" s="1"/>
  <c r="CB5" i="13" a="1"/>
  <c r="CB5" i="13" s="1"/>
  <c r="BV6" i="13" a="1"/>
  <c r="BV6" i="13" s="1"/>
  <c r="BW6" i="13" a="1"/>
  <c r="BW6" i="13" s="1"/>
  <c r="BX6" i="13" a="1"/>
  <c r="BX6" i="13" s="1"/>
  <c r="BY6" i="13" a="1"/>
  <c r="BY6" i="13" s="1"/>
  <c r="BZ6" i="13" a="1"/>
  <c r="BZ6" i="13" s="1"/>
  <c r="CA6" i="13" a="1"/>
  <c r="CA6" i="13" s="1"/>
  <c r="CB6" i="13" a="1"/>
  <c r="CB6" i="13" s="1"/>
  <c r="BV7" i="13" a="1"/>
  <c r="BV7" i="13" s="1"/>
  <c r="BW7" i="13" a="1"/>
  <c r="BW7" i="13" s="1"/>
  <c r="BX7" i="13" a="1"/>
  <c r="BX7" i="13" s="1"/>
  <c r="BY7" i="13" a="1"/>
  <c r="BY7" i="13" s="1"/>
  <c r="BZ7" i="13" a="1"/>
  <c r="BZ7" i="13" s="1"/>
  <c r="CA7" i="13" a="1"/>
  <c r="CA7" i="13" s="1"/>
  <c r="CB7" i="13" a="1"/>
  <c r="CB7" i="13" s="1"/>
  <c r="BV8" i="13" a="1"/>
  <c r="BV8" i="13" s="1"/>
  <c r="BW8" i="13" a="1"/>
  <c r="BW8" i="13" s="1"/>
  <c r="BX8" i="13" a="1"/>
  <c r="BX8" i="13" s="1"/>
  <c r="BY8" i="13" a="1"/>
  <c r="BY8" i="13" s="1"/>
  <c r="BZ8" i="13" a="1"/>
  <c r="BZ8" i="13" s="1"/>
  <c r="CA8" i="13" a="1"/>
  <c r="CA8" i="13" s="1"/>
  <c r="CB8" i="13" a="1"/>
  <c r="CB8" i="13" s="1"/>
  <c r="BV9" i="13" a="1"/>
  <c r="BV9" i="13" s="1"/>
  <c r="BW9" i="13" a="1"/>
  <c r="BW9" i="13" s="1"/>
  <c r="BX9" i="13" a="1"/>
  <c r="BX9" i="13" s="1"/>
  <c r="BY9" i="13" a="1"/>
  <c r="BY9" i="13" s="1"/>
  <c r="BZ9" i="13" a="1"/>
  <c r="BZ9" i="13" s="1"/>
  <c r="CA9" i="13" a="1"/>
  <c r="CA9" i="13" s="1"/>
  <c r="CB9" i="13" a="1"/>
  <c r="CB9" i="13" s="1"/>
  <c r="BV10" i="13" a="1"/>
  <c r="BV10" i="13" s="1"/>
  <c r="BW10" i="13" a="1"/>
  <c r="BW10" i="13" s="1"/>
  <c r="BX10" i="13" a="1"/>
  <c r="BX10" i="13" s="1"/>
  <c r="BY10" i="13" a="1"/>
  <c r="BY10" i="13" s="1"/>
  <c r="BZ10" i="13" a="1"/>
  <c r="BZ10" i="13" s="1"/>
  <c r="CA10" i="13" a="1"/>
  <c r="CA10" i="13" s="1"/>
  <c r="CB10" i="13" a="1"/>
  <c r="CB10" i="13" s="1"/>
  <c r="BV11" i="13" a="1"/>
  <c r="BV11" i="13" s="1"/>
  <c r="BW11" i="13" a="1"/>
  <c r="BW11" i="13" s="1"/>
  <c r="BX11" i="13" a="1"/>
  <c r="BX11" i="13" s="1"/>
  <c r="BY11" i="13" a="1"/>
  <c r="BY11" i="13" s="1"/>
  <c r="BZ11" i="13" a="1"/>
  <c r="BZ11" i="13" s="1"/>
  <c r="CA11" i="13" a="1"/>
  <c r="CA11" i="13" s="1"/>
  <c r="CB11" i="13" a="1"/>
  <c r="CB11" i="13" s="1"/>
  <c r="BV12" i="13" a="1"/>
  <c r="BV12" i="13" s="1"/>
  <c r="BW12" i="13" a="1"/>
  <c r="BW12" i="13" s="1"/>
  <c r="BX12" i="13" a="1"/>
  <c r="BX12" i="13" s="1"/>
  <c r="BY12" i="13" a="1"/>
  <c r="BY12" i="13" s="1"/>
  <c r="BZ12" i="13" a="1"/>
  <c r="BZ12" i="13" s="1"/>
  <c r="CA12" i="13" a="1"/>
  <c r="CA12" i="13" s="1"/>
  <c r="CB12" i="13" a="1"/>
  <c r="CB12" i="13" s="1"/>
  <c r="BV13" i="13" a="1"/>
  <c r="BV13" i="13" s="1"/>
  <c r="BW13" i="13" a="1"/>
  <c r="BW13" i="13" s="1"/>
  <c r="BX13" i="13" a="1"/>
  <c r="BX13" i="13" s="1"/>
  <c r="BY13" i="13" a="1"/>
  <c r="BY13" i="13" s="1"/>
  <c r="BZ13" i="13" a="1"/>
  <c r="BZ13" i="13" s="1"/>
  <c r="CA13" i="13" a="1"/>
  <c r="CA13" i="13" s="1"/>
  <c r="CB13" i="13" a="1"/>
  <c r="CB13" i="13" s="1"/>
  <c r="BV14" i="13" a="1"/>
  <c r="BV14" i="13" s="1"/>
  <c r="BW14" i="13" a="1"/>
  <c r="BW14" i="13" s="1"/>
  <c r="BX14" i="13" a="1"/>
  <c r="BX14" i="13" s="1"/>
  <c r="BY14" i="13" a="1"/>
  <c r="BY14" i="13" s="1"/>
  <c r="BZ14" i="13" a="1"/>
  <c r="BZ14" i="13" s="1"/>
  <c r="CA14" i="13" a="1"/>
  <c r="CA14" i="13" s="1"/>
  <c r="CB14" i="13" a="1"/>
  <c r="CB14" i="13" s="1"/>
  <c r="BV15" i="13" a="1"/>
  <c r="BV15" i="13" s="1"/>
  <c r="BW15" i="13" a="1"/>
  <c r="BW15" i="13" s="1"/>
  <c r="BX15" i="13" a="1"/>
  <c r="BX15" i="13" s="1"/>
  <c r="BY15" i="13" a="1"/>
  <c r="BY15" i="13" s="1"/>
  <c r="BZ15" i="13" a="1"/>
  <c r="BZ15" i="13" s="1"/>
  <c r="CA15" i="13" a="1"/>
  <c r="CA15" i="13" s="1"/>
  <c r="CB15" i="13" a="1"/>
  <c r="CB15" i="13" s="1"/>
  <c r="BV16" i="13" a="1"/>
  <c r="BV16" i="13" s="1"/>
  <c r="BW16" i="13" a="1"/>
  <c r="BW16" i="13" s="1"/>
  <c r="BX16" i="13" a="1"/>
  <c r="BX16" i="13" s="1"/>
  <c r="BY16" i="13" a="1"/>
  <c r="BY16" i="13" s="1"/>
  <c r="BZ16" i="13" a="1"/>
  <c r="BZ16" i="13" s="1"/>
  <c r="CA16" i="13" a="1"/>
  <c r="CA16" i="13" s="1"/>
  <c r="CB16" i="13" a="1"/>
  <c r="CB16" i="13" s="1"/>
  <c r="BV17" i="13" a="1"/>
  <c r="BV17" i="13" s="1"/>
  <c r="BW17" i="13" a="1"/>
  <c r="BW17" i="13" s="1"/>
  <c r="BX17" i="13" a="1"/>
  <c r="BX17" i="13" s="1"/>
  <c r="BY17" i="13" a="1"/>
  <c r="BY17" i="13" s="1"/>
  <c r="BZ17" i="13" a="1"/>
  <c r="BZ17" i="13" s="1"/>
  <c r="CA17" i="13" a="1"/>
  <c r="CA17" i="13" s="1"/>
  <c r="CB17" i="13" a="1"/>
  <c r="CB17" i="13" s="1"/>
  <c r="BV18" i="13" a="1"/>
  <c r="BV18" i="13" s="1"/>
  <c r="BW18" i="13" a="1"/>
  <c r="BW18" i="13" s="1"/>
  <c r="BX18" i="13" a="1"/>
  <c r="BX18" i="13" s="1"/>
  <c r="BY18" i="13" a="1"/>
  <c r="BY18" i="13" s="1"/>
  <c r="BZ18" i="13" a="1"/>
  <c r="BZ18" i="13" s="1"/>
  <c r="CA18" i="13" a="1"/>
  <c r="CA18" i="13" s="1"/>
  <c r="CB18" i="13" a="1"/>
  <c r="CB18" i="13" s="1"/>
  <c r="BW4" i="13" a="1"/>
  <c r="BW4" i="13" s="1"/>
  <c r="BX4" i="13" a="1"/>
  <c r="BX4" i="13" s="1"/>
  <c r="BY4" i="13" a="1"/>
  <c r="BY4" i="13" s="1"/>
  <c r="BZ4" i="13" a="1"/>
  <c r="BZ4" i="13" s="1"/>
  <c r="CA4" i="13" a="1"/>
  <c r="CA4" i="13" s="1"/>
  <c r="CB4" i="13" a="1"/>
  <c r="CB4" i="13" s="1"/>
  <c r="BV4" i="13" a="1"/>
  <c r="BV4" i="13" s="1"/>
  <c r="BM5" i="13" a="1"/>
  <c r="BM5" i="13" s="1"/>
  <c r="BN5" i="13" a="1"/>
  <c r="BN5" i="13" s="1"/>
  <c r="BO5" i="13" a="1"/>
  <c r="BO5" i="13" s="1"/>
  <c r="BP5" i="13" a="1"/>
  <c r="BP5" i="13" s="1"/>
  <c r="BQ5" i="13" a="1"/>
  <c r="BQ5" i="13" s="1"/>
  <c r="BR5" i="13" a="1"/>
  <c r="BR5" i="13" s="1"/>
  <c r="BS5" i="13" a="1"/>
  <c r="BS5" i="13" s="1"/>
  <c r="BM6" i="13" a="1"/>
  <c r="BM6" i="13" s="1"/>
  <c r="BN6" i="13" a="1"/>
  <c r="BN6" i="13" s="1"/>
  <c r="BO6" i="13" a="1"/>
  <c r="BO6" i="13" s="1"/>
  <c r="BP6" i="13" a="1"/>
  <c r="BP6" i="13" s="1"/>
  <c r="BQ6" i="13" a="1"/>
  <c r="BQ6" i="13" s="1"/>
  <c r="BR6" i="13" a="1"/>
  <c r="BR6" i="13" s="1"/>
  <c r="BS6" i="13" a="1"/>
  <c r="BS6" i="13" s="1"/>
  <c r="BM7" i="13" a="1"/>
  <c r="BM7" i="13" s="1"/>
  <c r="BN7" i="13" a="1"/>
  <c r="BN7" i="13" s="1"/>
  <c r="BO7" i="13" a="1"/>
  <c r="BO7" i="13" s="1"/>
  <c r="BP7" i="13" a="1"/>
  <c r="BP7" i="13" s="1"/>
  <c r="BQ7" i="13" a="1"/>
  <c r="BQ7" i="13" s="1"/>
  <c r="BR7" i="13" a="1"/>
  <c r="BR7" i="13" s="1"/>
  <c r="BS7" i="13" a="1"/>
  <c r="BS7" i="13" s="1"/>
  <c r="BM8" i="13" a="1"/>
  <c r="BM8" i="13" s="1"/>
  <c r="BN8" i="13" a="1"/>
  <c r="BN8" i="13" s="1"/>
  <c r="BO8" i="13" a="1"/>
  <c r="BO8" i="13" s="1"/>
  <c r="BP8" i="13" a="1"/>
  <c r="BP8" i="13" s="1"/>
  <c r="BQ8" i="13" a="1"/>
  <c r="BQ8" i="13" s="1"/>
  <c r="BR8" i="13" a="1"/>
  <c r="BR8" i="13" s="1"/>
  <c r="BS8" i="13" a="1"/>
  <c r="BS8" i="13" s="1"/>
  <c r="BM9" i="13" a="1"/>
  <c r="BM9" i="13" s="1"/>
  <c r="BN9" i="13" a="1"/>
  <c r="BN9" i="13" s="1"/>
  <c r="BO9" i="13" a="1"/>
  <c r="BO9" i="13" s="1"/>
  <c r="BP9" i="13" a="1"/>
  <c r="BP9" i="13" s="1"/>
  <c r="BQ9" i="13" a="1"/>
  <c r="BQ9" i="13" s="1"/>
  <c r="BR9" i="13" a="1"/>
  <c r="BR9" i="13" s="1"/>
  <c r="BS9" i="13" a="1"/>
  <c r="BS9" i="13" s="1"/>
  <c r="BM10" i="13" a="1"/>
  <c r="BM10" i="13" s="1"/>
  <c r="BN10" i="13" a="1"/>
  <c r="BN10" i="13" s="1"/>
  <c r="BO10" i="13" a="1"/>
  <c r="BO10" i="13" s="1"/>
  <c r="BP10" i="13" a="1"/>
  <c r="BP10" i="13" s="1"/>
  <c r="BQ10" i="13" a="1"/>
  <c r="BQ10" i="13" s="1"/>
  <c r="BR10" i="13" a="1"/>
  <c r="BR10" i="13" s="1"/>
  <c r="BS10" i="13" a="1"/>
  <c r="BS10" i="13" s="1"/>
  <c r="BM11" i="13" a="1"/>
  <c r="BM11" i="13" s="1"/>
  <c r="BN11" i="13" a="1"/>
  <c r="BN11" i="13" s="1"/>
  <c r="BO11" i="13" a="1"/>
  <c r="BO11" i="13" s="1"/>
  <c r="BP11" i="13" a="1"/>
  <c r="BP11" i="13" s="1"/>
  <c r="BQ11" i="13" a="1"/>
  <c r="BQ11" i="13" s="1"/>
  <c r="BR11" i="13" a="1"/>
  <c r="BR11" i="13" s="1"/>
  <c r="BS11" i="13" a="1"/>
  <c r="BS11" i="13" s="1"/>
  <c r="BM12" i="13" a="1"/>
  <c r="BM12" i="13" s="1"/>
  <c r="BN12" i="13" a="1"/>
  <c r="BN12" i="13" s="1"/>
  <c r="BO12" i="13" a="1"/>
  <c r="BO12" i="13" s="1"/>
  <c r="BP12" i="13" a="1"/>
  <c r="BP12" i="13" s="1"/>
  <c r="BQ12" i="13" a="1"/>
  <c r="BQ12" i="13" s="1"/>
  <c r="BR12" i="13" a="1"/>
  <c r="BR12" i="13" s="1"/>
  <c r="BS12" i="13" a="1"/>
  <c r="BS12" i="13" s="1"/>
  <c r="BM13" i="13" a="1"/>
  <c r="BM13" i="13" s="1"/>
  <c r="BN13" i="13" a="1"/>
  <c r="BN13" i="13" s="1"/>
  <c r="BO13" i="13" a="1"/>
  <c r="BO13" i="13" s="1"/>
  <c r="BP13" i="13" a="1"/>
  <c r="BP13" i="13" s="1"/>
  <c r="BQ13" i="13" a="1"/>
  <c r="BQ13" i="13" s="1"/>
  <c r="BR13" i="13" a="1"/>
  <c r="BR13" i="13" s="1"/>
  <c r="BS13" i="13" a="1"/>
  <c r="BS13" i="13" s="1"/>
  <c r="BM14" i="13" a="1"/>
  <c r="BM14" i="13" s="1"/>
  <c r="BN14" i="13" a="1"/>
  <c r="BN14" i="13" s="1"/>
  <c r="BO14" i="13" a="1"/>
  <c r="BO14" i="13" s="1"/>
  <c r="BP14" i="13" a="1"/>
  <c r="BP14" i="13" s="1"/>
  <c r="BQ14" i="13" a="1"/>
  <c r="BQ14" i="13" s="1"/>
  <c r="BR14" i="13" a="1"/>
  <c r="BR14" i="13" s="1"/>
  <c r="BS14" i="13" a="1"/>
  <c r="BS14" i="13" s="1"/>
  <c r="BM15" i="13" a="1"/>
  <c r="BM15" i="13" s="1"/>
  <c r="BN15" i="13" a="1"/>
  <c r="BN15" i="13" s="1"/>
  <c r="BO15" i="13" a="1"/>
  <c r="BO15" i="13" s="1"/>
  <c r="BP15" i="13" a="1"/>
  <c r="BP15" i="13" s="1"/>
  <c r="BQ15" i="13" a="1"/>
  <c r="BQ15" i="13" s="1"/>
  <c r="BR15" i="13" a="1"/>
  <c r="BR15" i="13" s="1"/>
  <c r="BS15" i="13" a="1"/>
  <c r="BS15" i="13" s="1"/>
  <c r="BM16" i="13" a="1"/>
  <c r="BM16" i="13" s="1"/>
  <c r="BN16" i="13" a="1"/>
  <c r="BN16" i="13" s="1"/>
  <c r="BO16" i="13" a="1"/>
  <c r="BO16" i="13" s="1"/>
  <c r="BP16" i="13" a="1"/>
  <c r="BP16" i="13" s="1"/>
  <c r="BQ16" i="13" a="1"/>
  <c r="BQ16" i="13" s="1"/>
  <c r="BR16" i="13" a="1"/>
  <c r="BR16" i="13" s="1"/>
  <c r="BS16" i="13" a="1"/>
  <c r="BS16" i="13" s="1"/>
  <c r="BM17" i="13" a="1"/>
  <c r="BM17" i="13" s="1"/>
  <c r="BN17" i="13" a="1"/>
  <c r="BN17" i="13" s="1"/>
  <c r="BO17" i="13" a="1"/>
  <c r="BO17" i="13" s="1"/>
  <c r="BP17" i="13" a="1"/>
  <c r="BP17" i="13" s="1"/>
  <c r="BQ17" i="13" a="1"/>
  <c r="BQ17" i="13" s="1"/>
  <c r="BR17" i="13" a="1"/>
  <c r="BR17" i="13" s="1"/>
  <c r="BS17" i="13" a="1"/>
  <c r="BS17" i="13" s="1"/>
  <c r="BM18" i="13" a="1"/>
  <c r="BM18" i="13" s="1"/>
  <c r="BN18" i="13" a="1"/>
  <c r="BN18" i="13" s="1"/>
  <c r="BO18" i="13" a="1"/>
  <c r="BO18" i="13" s="1"/>
  <c r="BP18" i="13" a="1"/>
  <c r="BP18" i="13" s="1"/>
  <c r="BQ18" i="13" a="1"/>
  <c r="BQ18" i="13" s="1"/>
  <c r="BR18" i="13" a="1"/>
  <c r="BR18" i="13" s="1"/>
  <c r="BS18" i="13" a="1"/>
  <c r="BS18" i="13" s="1"/>
  <c r="BN4" i="13" a="1"/>
  <c r="BN4" i="13" s="1"/>
  <c r="BO4" i="13" a="1"/>
  <c r="BO4" i="13" s="1"/>
  <c r="BP4" i="13" a="1"/>
  <c r="BP4" i="13" s="1"/>
  <c r="BQ4" i="13" a="1"/>
  <c r="BQ4" i="13" s="1"/>
  <c r="BR4" i="13" a="1"/>
  <c r="BR4" i="13" s="1"/>
  <c r="BS4" i="13" a="1"/>
  <c r="BS4" i="13" s="1"/>
  <c r="BM4" i="13" a="1"/>
  <c r="BM4" i="13" s="1"/>
  <c r="BD5" i="13" a="1"/>
  <c r="BD5" i="13" s="1"/>
  <c r="BE5" i="13" a="1"/>
  <c r="BE5" i="13" s="1"/>
  <c r="BF5" i="13" a="1"/>
  <c r="BF5" i="13" s="1"/>
  <c r="BG5" i="13" a="1"/>
  <c r="BG5" i="13" s="1"/>
  <c r="BH5" i="13" a="1"/>
  <c r="BH5" i="13"/>
  <c r="BI5" i="13" a="1"/>
  <c r="BI5" i="13" s="1"/>
  <c r="BJ5" i="13" a="1"/>
  <c r="BJ5" i="13" s="1"/>
  <c r="BD6" i="13" a="1"/>
  <c r="BD6" i="13" s="1"/>
  <c r="BE6" i="13" a="1"/>
  <c r="BE6" i="13" s="1"/>
  <c r="BF6" i="13" a="1"/>
  <c r="BF6" i="13" s="1"/>
  <c r="BG6" i="13" a="1"/>
  <c r="BG6" i="13"/>
  <c r="BH6" i="13" a="1"/>
  <c r="BH6" i="13" s="1"/>
  <c r="BI6" i="13" a="1"/>
  <c r="BI6" i="13" s="1"/>
  <c r="BJ6" i="13" a="1"/>
  <c r="BJ6" i="13" s="1"/>
  <c r="BD7" i="13" a="1"/>
  <c r="BD7" i="13" s="1"/>
  <c r="BE7" i="13" a="1"/>
  <c r="BE7" i="13" s="1"/>
  <c r="BF7" i="13" a="1"/>
  <c r="BF7" i="13"/>
  <c r="BG7" i="13" a="1"/>
  <c r="BG7" i="13" s="1"/>
  <c r="BH7" i="13" a="1"/>
  <c r="BH7" i="13" s="1"/>
  <c r="BI7" i="13" a="1"/>
  <c r="BI7" i="13" s="1"/>
  <c r="BJ7" i="13" a="1"/>
  <c r="BJ7" i="13" s="1"/>
  <c r="BD8" i="13" a="1"/>
  <c r="BD8" i="13" s="1"/>
  <c r="BE8" i="13" a="1"/>
  <c r="BE8" i="13"/>
  <c r="BF8" i="13" a="1"/>
  <c r="BF8" i="13" s="1"/>
  <c r="BG8" i="13" a="1"/>
  <c r="BG8" i="13" s="1"/>
  <c r="BH8" i="13" a="1"/>
  <c r="BH8" i="13" s="1"/>
  <c r="BI8" i="13" a="1"/>
  <c r="BI8" i="13" s="1"/>
  <c r="BJ8" i="13" a="1"/>
  <c r="BJ8" i="13" s="1"/>
  <c r="BD9" i="13" a="1"/>
  <c r="BD9" i="13"/>
  <c r="BE9" i="13" a="1"/>
  <c r="BE9" i="13" s="1"/>
  <c r="BF9" i="13" a="1"/>
  <c r="BF9" i="13" s="1"/>
  <c r="BG9" i="13" a="1"/>
  <c r="BG9" i="13" s="1"/>
  <c r="BH9" i="13" a="1"/>
  <c r="BH9" i="13" s="1"/>
  <c r="BI9" i="13" a="1"/>
  <c r="BI9" i="13" s="1"/>
  <c r="BJ9" i="13" a="1"/>
  <c r="BJ9" i="13"/>
  <c r="BD10" i="13" a="1"/>
  <c r="BD10" i="13" s="1"/>
  <c r="BE10" i="13" a="1"/>
  <c r="BE10" i="13" s="1"/>
  <c r="BF10" i="13" a="1"/>
  <c r="BF10" i="13" s="1"/>
  <c r="BG10" i="13" a="1"/>
  <c r="BG10" i="13" s="1"/>
  <c r="BH10" i="13" a="1"/>
  <c r="BH10" i="13" s="1"/>
  <c r="BI10" i="13" a="1"/>
  <c r="BI10" i="13"/>
  <c r="BJ10" i="13" a="1"/>
  <c r="BJ10" i="13" s="1"/>
  <c r="BD11" i="13" a="1"/>
  <c r="BD11" i="13" s="1"/>
  <c r="BE11" i="13" a="1"/>
  <c r="BE11" i="13" s="1"/>
  <c r="BF11" i="13" a="1"/>
  <c r="BF11" i="13" s="1"/>
  <c r="BG11" i="13" a="1"/>
  <c r="BG11" i="13" s="1"/>
  <c r="BH11" i="13" a="1"/>
  <c r="BH11" i="13"/>
  <c r="BI11" i="13" a="1"/>
  <c r="BI11" i="13" s="1"/>
  <c r="BJ11" i="13" a="1"/>
  <c r="BJ11" i="13" s="1"/>
  <c r="BD12" i="13" a="1"/>
  <c r="BD12" i="13" s="1"/>
  <c r="BE12" i="13" a="1"/>
  <c r="BE12" i="13" s="1"/>
  <c r="BF12" i="13" a="1"/>
  <c r="BF12" i="13" s="1"/>
  <c r="BG12" i="13" a="1"/>
  <c r="BG12" i="13"/>
  <c r="BH12" i="13" a="1"/>
  <c r="BH12" i="13" s="1"/>
  <c r="BI12" i="13" a="1"/>
  <c r="BI12" i="13" s="1"/>
  <c r="BJ12" i="13" a="1"/>
  <c r="BJ12" i="13" s="1"/>
  <c r="BD13" i="13" a="1"/>
  <c r="BD13" i="13" s="1"/>
  <c r="BE13" i="13" a="1"/>
  <c r="BE13" i="13" s="1"/>
  <c r="BF13" i="13" a="1"/>
  <c r="BF13" i="13"/>
  <c r="BG13" i="13" a="1"/>
  <c r="BG13" i="13" s="1"/>
  <c r="BH13" i="13" a="1"/>
  <c r="BH13" i="13" s="1"/>
  <c r="BI13" i="13" a="1"/>
  <c r="BI13" i="13" s="1"/>
  <c r="BJ13" i="13" a="1"/>
  <c r="BJ13" i="13" s="1"/>
  <c r="BD14" i="13" a="1"/>
  <c r="BD14" i="13" s="1"/>
  <c r="BE14" i="13" a="1"/>
  <c r="BE14" i="13" s="1"/>
  <c r="BF14" i="13" a="1"/>
  <c r="BF14" i="13" s="1"/>
  <c r="BG14" i="13" a="1"/>
  <c r="BG14" i="13" s="1"/>
  <c r="BH14" i="13" a="1"/>
  <c r="BH14" i="13" s="1"/>
  <c r="BI14" i="13" a="1"/>
  <c r="BI14" i="13" s="1"/>
  <c r="BJ14" i="13" a="1"/>
  <c r="BJ14" i="13" s="1"/>
  <c r="BD15" i="13" a="1"/>
  <c r="BD15" i="13" s="1"/>
  <c r="BE15" i="13" a="1"/>
  <c r="BE15" i="13" s="1"/>
  <c r="BF15" i="13" a="1"/>
  <c r="BF15" i="13" s="1"/>
  <c r="BG15" i="13" a="1"/>
  <c r="BG15" i="13" s="1"/>
  <c r="BH15" i="13" a="1"/>
  <c r="BH15" i="13" s="1"/>
  <c r="BI15" i="13" a="1"/>
  <c r="BI15" i="13" s="1"/>
  <c r="BJ15" i="13" a="1"/>
  <c r="BJ15" i="13" s="1"/>
  <c r="BD16" i="13" a="1"/>
  <c r="BD16" i="13" s="1"/>
  <c r="BE16" i="13" a="1"/>
  <c r="BE16" i="13" s="1"/>
  <c r="BF16" i="13" a="1"/>
  <c r="BF16" i="13" s="1"/>
  <c r="BG16" i="13" a="1"/>
  <c r="BG16" i="13" s="1"/>
  <c r="BH16" i="13" a="1"/>
  <c r="BH16" i="13" s="1"/>
  <c r="BI16" i="13" a="1"/>
  <c r="BI16" i="13" s="1"/>
  <c r="BJ16" i="13" a="1"/>
  <c r="BJ16" i="13" s="1"/>
  <c r="BD17" i="13" a="1"/>
  <c r="BD17" i="13" s="1"/>
  <c r="BE17" i="13" a="1"/>
  <c r="BE17" i="13" s="1"/>
  <c r="BF17" i="13" a="1"/>
  <c r="BF17" i="13" s="1"/>
  <c r="BG17" i="13" a="1"/>
  <c r="BG17" i="13" s="1"/>
  <c r="BH17" i="13" a="1"/>
  <c r="BH17" i="13" s="1"/>
  <c r="BI17" i="13" a="1"/>
  <c r="BI17" i="13" s="1"/>
  <c r="BJ17" i="13" a="1"/>
  <c r="BJ17" i="13" s="1"/>
  <c r="BD18" i="13" a="1"/>
  <c r="BD18" i="13" s="1"/>
  <c r="BE18" i="13" a="1"/>
  <c r="BE18" i="13" s="1"/>
  <c r="BF18" i="13" a="1"/>
  <c r="BF18" i="13" s="1"/>
  <c r="BG18" i="13" a="1"/>
  <c r="BG18" i="13" s="1"/>
  <c r="BH18" i="13" a="1"/>
  <c r="BH18" i="13" s="1"/>
  <c r="BI18" i="13" a="1"/>
  <c r="BI18" i="13" s="1"/>
  <c r="BJ18" i="13" a="1"/>
  <c r="BJ18" i="13" s="1"/>
  <c r="BE4" i="13" a="1"/>
  <c r="BE4" i="13" s="1"/>
  <c r="BF4" i="13" a="1"/>
  <c r="BF4" i="13" s="1"/>
  <c r="BG4" i="13" a="1"/>
  <c r="BG4" i="13" s="1"/>
  <c r="BH4" i="13" a="1"/>
  <c r="BH4" i="13" s="1"/>
  <c r="BI4" i="13" a="1"/>
  <c r="BI4" i="13" s="1"/>
  <c r="BJ4" i="13" a="1"/>
  <c r="BJ4" i="13" s="1"/>
  <c r="BD4" i="13" a="1"/>
  <c r="BD4" i="13" s="1"/>
  <c r="AU5" i="13" a="1"/>
  <c r="AU5" i="13" s="1"/>
  <c r="AV5" i="13" a="1"/>
  <c r="AV5" i="13" s="1"/>
  <c r="AW5" i="13" a="1"/>
  <c r="AW5" i="13" s="1"/>
  <c r="AX5" i="13" a="1"/>
  <c r="AX5" i="13" s="1"/>
  <c r="AY5" i="13" a="1"/>
  <c r="AY5" i="13"/>
  <c r="AZ5" i="13" a="1"/>
  <c r="AZ5" i="13" s="1"/>
  <c r="BA5" i="13" a="1"/>
  <c r="BA5" i="13" s="1"/>
  <c r="AU6" i="13" a="1"/>
  <c r="AU6" i="13" s="1"/>
  <c r="AV6" i="13" a="1"/>
  <c r="AV6" i="13" s="1"/>
  <c r="AW6" i="13" a="1"/>
  <c r="AW6" i="13" s="1"/>
  <c r="AX6" i="13" a="1"/>
  <c r="AX6" i="13"/>
  <c r="AY6" i="13" a="1"/>
  <c r="AY6" i="13" s="1"/>
  <c r="AZ6" i="13" a="1"/>
  <c r="AZ6" i="13" s="1"/>
  <c r="BA6" i="13" a="1"/>
  <c r="BA6" i="13" s="1"/>
  <c r="AU7" i="13" a="1"/>
  <c r="AU7" i="13" s="1"/>
  <c r="AV7" i="13" a="1"/>
  <c r="AV7" i="13" s="1"/>
  <c r="AW7" i="13" a="1"/>
  <c r="AW7" i="13"/>
  <c r="AX7" i="13" a="1"/>
  <c r="AX7" i="13" s="1"/>
  <c r="AY7" i="13" a="1"/>
  <c r="AY7" i="13" s="1"/>
  <c r="AZ7" i="13" a="1"/>
  <c r="AZ7" i="13" s="1"/>
  <c r="BA7" i="13" a="1"/>
  <c r="BA7" i="13" s="1"/>
  <c r="AU8" i="13" a="1"/>
  <c r="AU8" i="13" s="1"/>
  <c r="AV8" i="13" a="1"/>
  <c r="AV8" i="13"/>
  <c r="AW8" i="13" a="1"/>
  <c r="AW8" i="13" s="1"/>
  <c r="AX8" i="13" a="1"/>
  <c r="AX8" i="13" s="1"/>
  <c r="AY8" i="13" a="1"/>
  <c r="AY8" i="13" s="1"/>
  <c r="AZ8" i="13" a="1"/>
  <c r="AZ8" i="13" s="1"/>
  <c r="BA8" i="13" a="1"/>
  <c r="BA8" i="13" s="1"/>
  <c r="AU9" i="13" a="1"/>
  <c r="AU9" i="13"/>
  <c r="AV9" i="13" a="1"/>
  <c r="AV9" i="13" s="1"/>
  <c r="AW9" i="13" a="1"/>
  <c r="AW9" i="13" s="1"/>
  <c r="AX9" i="13" a="1"/>
  <c r="AX9" i="13" s="1"/>
  <c r="AY9" i="13" a="1"/>
  <c r="AY9" i="13" s="1"/>
  <c r="AZ9" i="13" a="1"/>
  <c r="AZ9" i="13" s="1"/>
  <c r="BA9" i="13" a="1"/>
  <c r="BA9" i="13"/>
  <c r="AU10" i="13" a="1"/>
  <c r="AU10" i="13" s="1"/>
  <c r="AV10" i="13" a="1"/>
  <c r="AV10" i="13" s="1"/>
  <c r="AW10" i="13" a="1"/>
  <c r="AW10" i="13" s="1"/>
  <c r="AX10" i="13" a="1"/>
  <c r="AX10" i="13" s="1"/>
  <c r="AY10" i="13" a="1"/>
  <c r="AY10" i="13" s="1"/>
  <c r="AZ10" i="13" a="1"/>
  <c r="AZ10" i="13"/>
  <c r="BA10" i="13" a="1"/>
  <c r="BA10" i="13" s="1"/>
  <c r="AU11" i="13" a="1"/>
  <c r="AU11" i="13" s="1"/>
  <c r="AV11" i="13" a="1"/>
  <c r="AV11" i="13" s="1"/>
  <c r="AW11" i="13" a="1"/>
  <c r="AW11" i="13" s="1"/>
  <c r="AX11" i="13" a="1"/>
  <c r="AX11" i="13" s="1"/>
  <c r="AY11" i="13" a="1"/>
  <c r="AY11" i="13"/>
  <c r="AZ11" i="13" a="1"/>
  <c r="AZ11" i="13" s="1"/>
  <c r="BA11" i="13" a="1"/>
  <c r="BA11" i="13" s="1"/>
  <c r="AU12" i="13" a="1"/>
  <c r="AU12" i="13" s="1"/>
  <c r="AV12" i="13" a="1"/>
  <c r="AV12" i="13" s="1"/>
  <c r="AW12" i="13" a="1"/>
  <c r="AW12" i="13" s="1"/>
  <c r="AX12" i="13" a="1"/>
  <c r="AX12" i="13"/>
  <c r="AY12" i="13" a="1"/>
  <c r="AY12" i="13" s="1"/>
  <c r="AZ12" i="13" a="1"/>
  <c r="AZ12" i="13" s="1"/>
  <c r="BA12" i="13" a="1"/>
  <c r="BA12" i="13" s="1"/>
  <c r="AU13" i="13" a="1"/>
  <c r="AU13" i="13" s="1"/>
  <c r="AV13" i="13" a="1"/>
  <c r="AV13" i="13" s="1"/>
  <c r="AW13" i="13" a="1"/>
  <c r="AW13" i="13"/>
  <c r="AX13" i="13" a="1"/>
  <c r="AX13" i="13" s="1"/>
  <c r="AY13" i="13" a="1"/>
  <c r="AY13" i="13" s="1"/>
  <c r="AZ13" i="13" a="1"/>
  <c r="AZ13" i="13" s="1"/>
  <c r="BA13" i="13" a="1"/>
  <c r="BA13" i="13" s="1"/>
  <c r="AU14" i="13" a="1"/>
  <c r="AU14" i="13" s="1"/>
  <c r="AV14" i="13" a="1"/>
  <c r="AV14" i="13"/>
  <c r="AW14" i="13" a="1"/>
  <c r="AW14" i="13" s="1"/>
  <c r="AX14" i="13" a="1"/>
  <c r="AX14" i="13" s="1"/>
  <c r="AY14" i="13" a="1"/>
  <c r="AY14" i="13" s="1"/>
  <c r="AZ14" i="13" a="1"/>
  <c r="AZ14" i="13" s="1"/>
  <c r="BA14" i="13" a="1"/>
  <c r="BA14" i="13" s="1"/>
  <c r="AU15" i="13" a="1"/>
  <c r="AU15" i="13"/>
  <c r="AV15" i="13" a="1"/>
  <c r="AV15" i="13" s="1"/>
  <c r="AW15" i="13" a="1"/>
  <c r="AW15" i="13" s="1"/>
  <c r="AX15" i="13" a="1"/>
  <c r="AX15" i="13" s="1"/>
  <c r="AY15" i="13" a="1"/>
  <c r="AY15" i="13" s="1"/>
  <c r="AZ15" i="13" a="1"/>
  <c r="AZ15" i="13" s="1"/>
  <c r="BA15" i="13" a="1"/>
  <c r="BA15" i="13"/>
  <c r="AU16" i="13" a="1"/>
  <c r="AU16" i="13" s="1"/>
  <c r="AV16" i="13" a="1"/>
  <c r="AV16" i="13" s="1"/>
  <c r="AW16" i="13" a="1"/>
  <c r="AW16" i="13" s="1"/>
  <c r="AX16" i="13" a="1"/>
  <c r="AX16" i="13" s="1"/>
  <c r="AY16" i="13" a="1"/>
  <c r="AY16" i="13" s="1"/>
  <c r="AZ16" i="13" a="1"/>
  <c r="AZ16" i="13"/>
  <c r="BA16" i="13" a="1"/>
  <c r="BA16" i="13" s="1"/>
  <c r="AU17" i="13" a="1"/>
  <c r="AU17" i="13" s="1"/>
  <c r="AV17" i="13" a="1"/>
  <c r="AV17" i="13" s="1"/>
  <c r="AW17" i="13" a="1"/>
  <c r="AW17" i="13" s="1"/>
  <c r="AX17" i="13" a="1"/>
  <c r="AX17" i="13" s="1"/>
  <c r="AY17" i="13" a="1"/>
  <c r="AY17" i="13"/>
  <c r="AZ17" i="13" a="1"/>
  <c r="AZ17" i="13" s="1"/>
  <c r="BA17" i="13" a="1"/>
  <c r="BA17" i="13" s="1"/>
  <c r="AU18" i="13" a="1"/>
  <c r="AU18" i="13" s="1"/>
  <c r="AV18" i="13" a="1"/>
  <c r="AV18" i="13" s="1"/>
  <c r="AW18" i="13" a="1"/>
  <c r="AW18" i="13" s="1"/>
  <c r="AX18" i="13" a="1"/>
  <c r="AX18" i="13"/>
  <c r="AY18" i="13" a="1"/>
  <c r="AY18" i="13" s="1"/>
  <c r="AZ18" i="13" a="1"/>
  <c r="AZ18" i="13" s="1"/>
  <c r="BA18" i="13" a="1"/>
  <c r="BA18" i="13" s="1"/>
  <c r="AV4" i="13" a="1"/>
  <c r="AV4" i="13" s="1"/>
  <c r="AW4" i="13" a="1"/>
  <c r="AW4" i="13" s="1"/>
  <c r="AX4" i="13" a="1"/>
  <c r="AX4" i="13" s="1"/>
  <c r="AY4" i="13" a="1"/>
  <c r="AY4" i="13" s="1"/>
  <c r="AZ4" i="13" a="1"/>
  <c r="AZ4" i="13" s="1"/>
  <c r="BA4" i="13" a="1"/>
  <c r="BA4" i="13" s="1"/>
  <c r="AU4" i="13" a="1"/>
  <c r="AU4" i="13" s="1"/>
  <c r="AL5" i="13" a="1"/>
  <c r="AL5" i="13" s="1"/>
  <c r="AM5" i="13" a="1"/>
  <c r="AM5" i="13" s="1"/>
  <c r="AN5" i="13" a="1"/>
  <c r="AN5" i="13" s="1"/>
  <c r="AO5" i="13" a="1"/>
  <c r="AO5" i="13" s="1"/>
  <c r="AP5" i="13" a="1"/>
  <c r="AP5" i="13" s="1"/>
  <c r="AQ5" i="13" a="1"/>
  <c r="AQ5" i="13"/>
  <c r="AR5" i="13" a="1"/>
  <c r="AR5" i="13" s="1"/>
  <c r="AL6" i="13" a="1"/>
  <c r="AL6" i="13" s="1"/>
  <c r="AM6" i="13" a="1"/>
  <c r="AM6" i="13" s="1"/>
  <c r="AN6" i="13" a="1"/>
  <c r="AN6" i="13" s="1"/>
  <c r="AO6" i="13" a="1"/>
  <c r="AO6" i="13" s="1"/>
  <c r="AP6" i="13" a="1"/>
  <c r="AP6" i="13"/>
  <c r="AQ6" i="13" a="1"/>
  <c r="AQ6" i="13" s="1"/>
  <c r="AR6" i="13" a="1"/>
  <c r="AR6" i="13" s="1"/>
  <c r="AL7" i="13" a="1"/>
  <c r="AL7" i="13" s="1"/>
  <c r="AM7" i="13" a="1"/>
  <c r="AM7" i="13" s="1"/>
  <c r="AN7" i="13" a="1"/>
  <c r="AN7" i="13" s="1"/>
  <c r="AO7" i="13" a="1"/>
  <c r="AO7" i="13"/>
  <c r="AP7" i="13" a="1"/>
  <c r="AP7" i="13" s="1"/>
  <c r="AQ7" i="13" a="1"/>
  <c r="AQ7" i="13" s="1"/>
  <c r="AR7" i="13" a="1"/>
  <c r="AR7" i="13" s="1"/>
  <c r="AL8" i="13" a="1"/>
  <c r="AL8" i="13" s="1"/>
  <c r="AM8" i="13" a="1"/>
  <c r="AM8" i="13" s="1"/>
  <c r="AN8" i="13" a="1"/>
  <c r="AN8" i="13"/>
  <c r="AO8" i="13" a="1"/>
  <c r="AO8" i="13" s="1"/>
  <c r="AP8" i="13" a="1"/>
  <c r="AP8" i="13" s="1"/>
  <c r="AQ8" i="13" a="1"/>
  <c r="AQ8" i="13" s="1"/>
  <c r="AR8" i="13" a="1"/>
  <c r="AR8" i="13" s="1"/>
  <c r="AL9" i="13" a="1"/>
  <c r="AL9" i="13" s="1"/>
  <c r="AM9" i="13" a="1"/>
  <c r="AM9" i="13"/>
  <c r="AN9" i="13" a="1"/>
  <c r="AN9" i="13" s="1"/>
  <c r="AO9" i="13" a="1"/>
  <c r="AO9" i="13" s="1"/>
  <c r="AP9" i="13" a="1"/>
  <c r="AP9" i="13" s="1"/>
  <c r="AQ9" i="13" a="1"/>
  <c r="AQ9" i="13" s="1"/>
  <c r="AR9" i="13" a="1"/>
  <c r="AR9" i="13" s="1"/>
  <c r="AL10" i="13" a="1"/>
  <c r="AL10" i="13"/>
  <c r="AM10" i="13" a="1"/>
  <c r="AM10" i="13" s="1"/>
  <c r="AN10" i="13" a="1"/>
  <c r="AN10" i="13" s="1"/>
  <c r="AO10" i="13" a="1"/>
  <c r="AO10" i="13" s="1"/>
  <c r="AP10" i="13" a="1"/>
  <c r="AP10" i="13" s="1"/>
  <c r="AQ10" i="13" a="1"/>
  <c r="AQ10" i="13" s="1"/>
  <c r="AR10" i="13" a="1"/>
  <c r="AR10" i="13"/>
  <c r="AL11" i="13" a="1"/>
  <c r="AL11" i="13" s="1"/>
  <c r="AM11" i="13" a="1"/>
  <c r="AM11" i="13" s="1"/>
  <c r="AN11" i="13" a="1"/>
  <c r="AN11" i="13" s="1"/>
  <c r="AO11" i="13" a="1"/>
  <c r="AO11" i="13" s="1"/>
  <c r="AP11" i="13" a="1"/>
  <c r="AP11" i="13" s="1"/>
  <c r="AQ11" i="13" a="1"/>
  <c r="AQ11" i="13"/>
  <c r="AR11" i="13" a="1"/>
  <c r="AR11" i="13" s="1"/>
  <c r="AL12" i="13" a="1"/>
  <c r="AL12" i="13" s="1"/>
  <c r="AM12" i="13" a="1"/>
  <c r="AM12" i="13" s="1"/>
  <c r="AN12" i="13" a="1"/>
  <c r="AN12" i="13" s="1"/>
  <c r="AO12" i="13" a="1"/>
  <c r="AO12" i="13" s="1"/>
  <c r="AP12" i="13" a="1"/>
  <c r="AP12" i="13"/>
  <c r="AQ12" i="13" a="1"/>
  <c r="AQ12" i="13" s="1"/>
  <c r="AR12" i="13" a="1"/>
  <c r="AR12" i="13" s="1"/>
  <c r="AL13" i="13" a="1"/>
  <c r="AL13" i="13" s="1"/>
  <c r="AM13" i="13" a="1"/>
  <c r="AM13" i="13" s="1"/>
  <c r="AN13" i="13" a="1"/>
  <c r="AN13" i="13" s="1"/>
  <c r="AO13" i="13" a="1"/>
  <c r="AO13" i="13"/>
  <c r="AP13" i="13" a="1"/>
  <c r="AP13" i="13" s="1"/>
  <c r="AQ13" i="13" a="1"/>
  <c r="AQ13" i="13" s="1"/>
  <c r="AR13" i="13" a="1"/>
  <c r="AR13" i="13" s="1"/>
  <c r="AL14" i="13" a="1"/>
  <c r="AL14" i="13" s="1"/>
  <c r="AM14" i="13" a="1"/>
  <c r="AM14" i="13" s="1"/>
  <c r="AN14" i="13" a="1"/>
  <c r="AN14" i="13"/>
  <c r="AO14" i="13" a="1"/>
  <c r="AO14" i="13" s="1"/>
  <c r="AP14" i="13" a="1"/>
  <c r="AP14" i="13" s="1"/>
  <c r="AQ14" i="13" a="1"/>
  <c r="AQ14" i="13" s="1"/>
  <c r="AR14" i="13" a="1"/>
  <c r="AR14" i="13" s="1"/>
  <c r="AL15" i="13" a="1"/>
  <c r="AL15" i="13" s="1"/>
  <c r="AM15" i="13" a="1"/>
  <c r="AM15" i="13"/>
  <c r="AN15" i="13" a="1"/>
  <c r="AN15" i="13" s="1"/>
  <c r="AO15" i="13" a="1"/>
  <c r="AO15" i="13" s="1"/>
  <c r="AP15" i="13" a="1"/>
  <c r="AP15" i="13" s="1"/>
  <c r="AQ15" i="13" a="1"/>
  <c r="AQ15" i="13" s="1"/>
  <c r="AR15" i="13" a="1"/>
  <c r="AR15" i="13" s="1"/>
  <c r="AL16" i="13" a="1"/>
  <c r="AL16" i="13"/>
  <c r="AM16" i="13" a="1"/>
  <c r="AM16" i="13" s="1"/>
  <c r="AN16" i="13" a="1"/>
  <c r="AN16" i="13" s="1"/>
  <c r="AO16" i="13" a="1"/>
  <c r="AO16" i="13" s="1"/>
  <c r="AP16" i="13" a="1"/>
  <c r="AP16" i="13" s="1"/>
  <c r="AQ16" i="13" a="1"/>
  <c r="AQ16" i="13" s="1"/>
  <c r="AR16" i="13" a="1"/>
  <c r="AR16" i="13"/>
  <c r="AL17" i="13" a="1"/>
  <c r="AL17" i="13" s="1"/>
  <c r="AM17" i="13" a="1"/>
  <c r="AM17" i="13" s="1"/>
  <c r="AN17" i="13" a="1"/>
  <c r="AN17" i="13" s="1"/>
  <c r="AO17" i="13" a="1"/>
  <c r="AO17" i="13" s="1"/>
  <c r="AP17" i="13" a="1"/>
  <c r="AP17" i="13" s="1"/>
  <c r="AQ17" i="13" a="1"/>
  <c r="AQ17" i="13"/>
  <c r="AR17" i="13" a="1"/>
  <c r="AR17" i="13" s="1"/>
  <c r="AL18" i="13" a="1"/>
  <c r="AL18" i="13" s="1"/>
  <c r="AM18" i="13" a="1"/>
  <c r="AM18" i="13" s="1"/>
  <c r="AN18" i="13" a="1"/>
  <c r="AN18" i="13" s="1"/>
  <c r="AO18" i="13" a="1"/>
  <c r="AO18" i="13" s="1"/>
  <c r="AP18" i="13" a="1"/>
  <c r="AP18" i="13"/>
  <c r="AQ18" i="13" a="1"/>
  <c r="AQ18" i="13" s="1"/>
  <c r="AR18" i="13" a="1"/>
  <c r="AR18" i="13" s="1"/>
  <c r="AM4" i="13" a="1"/>
  <c r="AM4" i="13" s="1"/>
  <c r="AN4" i="13" a="1"/>
  <c r="AN4" i="13" s="1"/>
  <c r="AO4" i="13" a="1"/>
  <c r="AO4" i="13" s="1"/>
  <c r="AP4" i="13" a="1"/>
  <c r="AP4" i="13" s="1"/>
  <c r="AQ4" i="13" a="1"/>
  <c r="AQ4" i="13" s="1"/>
  <c r="AR4" i="13" a="1"/>
  <c r="AR4" i="13" s="1"/>
  <c r="AL4" i="13" a="1"/>
  <c r="AL4" i="13" s="1"/>
  <c r="AC5" i="13" a="1"/>
  <c r="AC5" i="13" s="1"/>
  <c r="AD5" i="13" a="1"/>
  <c r="AD5" i="13" s="1"/>
  <c r="AE5" i="13" a="1"/>
  <c r="AE5" i="13" s="1"/>
  <c r="AF5" i="13" a="1"/>
  <c r="AF5" i="13"/>
  <c r="AG5" i="13" a="1"/>
  <c r="AG5" i="13"/>
  <c r="AH5" i="13" a="1"/>
  <c r="AH5" i="13" s="1"/>
  <c r="AI5" i="13" a="1"/>
  <c r="AI5" i="13" s="1"/>
  <c r="AC6" i="13" a="1"/>
  <c r="AC6" i="13" s="1"/>
  <c r="AD6" i="13" a="1"/>
  <c r="AD6" i="13" s="1"/>
  <c r="AE6" i="13" a="1"/>
  <c r="AE6" i="13"/>
  <c r="AF6" i="13" a="1"/>
  <c r="AF6" i="13"/>
  <c r="AG6" i="13" a="1"/>
  <c r="AG6" i="13" s="1"/>
  <c r="AH6" i="13" a="1"/>
  <c r="AH6" i="13" s="1"/>
  <c r="AI6" i="13" a="1"/>
  <c r="AI6" i="13" s="1"/>
  <c r="AC7" i="13" a="1"/>
  <c r="AC7" i="13" s="1"/>
  <c r="AD7" i="13" a="1"/>
  <c r="AD7" i="13"/>
  <c r="AE7" i="13" a="1"/>
  <c r="AE7" i="13"/>
  <c r="AF7" i="13" a="1"/>
  <c r="AF7" i="13" s="1"/>
  <c r="AG7" i="13" a="1"/>
  <c r="AG7" i="13" s="1"/>
  <c r="AH7" i="13" a="1"/>
  <c r="AH7" i="13" s="1"/>
  <c r="AI7" i="13" a="1"/>
  <c r="AI7" i="13" s="1"/>
  <c r="AC8" i="13" a="1"/>
  <c r="AC8" i="13"/>
  <c r="AD8" i="13" a="1"/>
  <c r="AD8" i="13"/>
  <c r="AE8" i="13" a="1"/>
  <c r="AE8" i="13" s="1"/>
  <c r="AF8" i="13" a="1"/>
  <c r="AF8" i="13" s="1"/>
  <c r="AG8" i="13" a="1"/>
  <c r="AG8" i="13" s="1"/>
  <c r="AH8" i="13" a="1"/>
  <c r="AH8" i="13" s="1"/>
  <c r="AI8" i="13" a="1"/>
  <c r="AI8" i="13"/>
  <c r="AC9" i="13" a="1"/>
  <c r="AC9" i="13"/>
  <c r="AD9" i="13" a="1"/>
  <c r="AD9" i="13" s="1"/>
  <c r="AE9" i="13" a="1"/>
  <c r="AE9" i="13" s="1"/>
  <c r="AF9" i="13" a="1"/>
  <c r="AF9" i="13" s="1"/>
  <c r="AG9" i="13" a="1"/>
  <c r="AG9" i="13" s="1"/>
  <c r="AH9" i="13" a="1"/>
  <c r="AH9" i="13"/>
  <c r="AI9" i="13" a="1"/>
  <c r="AI9" i="13"/>
  <c r="AC10" i="13" a="1"/>
  <c r="AC10" i="13" s="1"/>
  <c r="AD10" i="13" a="1"/>
  <c r="AD10" i="13" s="1"/>
  <c r="AE10" i="13" a="1"/>
  <c r="AE10" i="13" s="1"/>
  <c r="AF10" i="13" a="1"/>
  <c r="AF10" i="13" s="1"/>
  <c r="AG10" i="13" a="1"/>
  <c r="AG10" i="13"/>
  <c r="AH10" i="13" a="1"/>
  <c r="AH10" i="13"/>
  <c r="AI10" i="13" a="1"/>
  <c r="AI10" i="13" s="1"/>
  <c r="AC11" i="13" a="1"/>
  <c r="AC11" i="13" s="1"/>
  <c r="AD11" i="13" a="1"/>
  <c r="AD11" i="13" s="1"/>
  <c r="AE11" i="13" a="1"/>
  <c r="AE11" i="13" s="1"/>
  <c r="AF11" i="13" a="1"/>
  <c r="AF11" i="13"/>
  <c r="AG11" i="13" a="1"/>
  <c r="AG11" i="13"/>
  <c r="AH11" i="13" a="1"/>
  <c r="AH11" i="13" s="1"/>
  <c r="AI11" i="13" a="1"/>
  <c r="AI11" i="13" s="1"/>
  <c r="AC12" i="13" a="1"/>
  <c r="AC12" i="13" s="1"/>
  <c r="AD12" i="13" a="1"/>
  <c r="AD12" i="13" s="1"/>
  <c r="AE12" i="13" a="1"/>
  <c r="AE12" i="13"/>
  <c r="AF12" i="13" a="1"/>
  <c r="AF12" i="13"/>
  <c r="AG12" i="13" a="1"/>
  <c r="AG12" i="13" s="1"/>
  <c r="AH12" i="13" a="1"/>
  <c r="AH12" i="13" s="1"/>
  <c r="AI12" i="13" a="1"/>
  <c r="AI12" i="13" s="1"/>
  <c r="AC13" i="13" a="1"/>
  <c r="AC13" i="13" s="1"/>
  <c r="AD13" i="13" a="1"/>
  <c r="AD13" i="13"/>
  <c r="AE13" i="13" a="1"/>
  <c r="AE13" i="13"/>
  <c r="AF13" i="13" a="1"/>
  <c r="AF13" i="13" s="1"/>
  <c r="AG13" i="13" a="1"/>
  <c r="AG13" i="13" s="1"/>
  <c r="AH13" i="13" a="1"/>
  <c r="AH13" i="13" s="1"/>
  <c r="AI13" i="13" a="1"/>
  <c r="AI13" i="13" s="1"/>
  <c r="AC14" i="13" a="1"/>
  <c r="AC14" i="13"/>
  <c r="AD14" i="13" a="1"/>
  <c r="AD14" i="13"/>
  <c r="AE14" i="13" a="1"/>
  <c r="AE14" i="13" s="1"/>
  <c r="AF14" i="13" a="1"/>
  <c r="AF14" i="13" s="1"/>
  <c r="AG14" i="13" a="1"/>
  <c r="AG14" i="13" s="1"/>
  <c r="AH14" i="13" a="1"/>
  <c r="AH14" i="13" s="1"/>
  <c r="AI14" i="13" a="1"/>
  <c r="AI14" i="13"/>
  <c r="AC15" i="13" a="1"/>
  <c r="AC15" i="13"/>
  <c r="AD15" i="13" a="1"/>
  <c r="AD15" i="13" s="1"/>
  <c r="AE15" i="13" a="1"/>
  <c r="AE15" i="13" s="1"/>
  <c r="AF15" i="13" a="1"/>
  <c r="AF15" i="13" s="1"/>
  <c r="AG15" i="13" a="1"/>
  <c r="AG15" i="13" s="1"/>
  <c r="AH15" i="13" a="1"/>
  <c r="AH15" i="13"/>
  <c r="AI15" i="13" a="1"/>
  <c r="AI15" i="13"/>
  <c r="AC16" i="13" a="1"/>
  <c r="AC16" i="13" s="1"/>
  <c r="AD16" i="13" a="1"/>
  <c r="AD16" i="13" s="1"/>
  <c r="AE16" i="13" a="1"/>
  <c r="AE16" i="13" s="1"/>
  <c r="AF16" i="13" a="1"/>
  <c r="AF16" i="13" s="1"/>
  <c r="AG16" i="13" a="1"/>
  <c r="AG16" i="13"/>
  <c r="AH16" i="13" a="1"/>
  <c r="AH16" i="13"/>
  <c r="AI16" i="13" a="1"/>
  <c r="AI16" i="13" s="1"/>
  <c r="AC17" i="13" a="1"/>
  <c r="AC17" i="13" s="1"/>
  <c r="AD17" i="13" a="1"/>
  <c r="AD17" i="13" s="1"/>
  <c r="AE17" i="13" a="1"/>
  <c r="AE17" i="13" s="1"/>
  <c r="AF17" i="13" a="1"/>
  <c r="AF17" i="13"/>
  <c r="AG17" i="13" a="1"/>
  <c r="AG17" i="13"/>
  <c r="AH17" i="13" a="1"/>
  <c r="AH17" i="13" s="1"/>
  <c r="AI17" i="13" a="1"/>
  <c r="AI17" i="13" s="1"/>
  <c r="AC18" i="13" a="1"/>
  <c r="AC18" i="13" s="1"/>
  <c r="AD18" i="13" a="1"/>
  <c r="AD18" i="13" s="1"/>
  <c r="AE18" i="13" a="1"/>
  <c r="AE18" i="13"/>
  <c r="AF18" i="13" a="1"/>
  <c r="AF18" i="13"/>
  <c r="AG18" i="13" a="1"/>
  <c r="AG18" i="13" s="1"/>
  <c r="AH18" i="13" a="1"/>
  <c r="AH18" i="13" s="1"/>
  <c r="AI18" i="13" a="1"/>
  <c r="AI18" i="13" s="1"/>
  <c r="AD4" i="13" a="1"/>
  <c r="AD4" i="13" s="1"/>
  <c r="AE4" i="13" a="1"/>
  <c r="AE4" i="13" s="1"/>
  <c r="AF4" i="13" a="1"/>
  <c r="AF4" i="13" s="1"/>
  <c r="AG4" i="13" a="1"/>
  <c r="AG4" i="13" s="1"/>
  <c r="AH4" i="13" a="1"/>
  <c r="AH4" i="13"/>
  <c r="AI4" i="13" a="1"/>
  <c r="AI4" i="13" s="1"/>
  <c r="AC4" i="13" a="1"/>
  <c r="AC4" i="13" s="1"/>
  <c r="T5" i="13" a="1"/>
  <c r="T5" i="13" s="1"/>
  <c r="U5" i="13" a="1"/>
  <c r="U5" i="13" s="1"/>
  <c r="V5" i="13" a="1"/>
  <c r="V5" i="13" s="1"/>
  <c r="W5" i="13" a="1"/>
  <c r="W5" i="13" s="1"/>
  <c r="X5" i="13" a="1"/>
  <c r="X5" i="13" s="1"/>
  <c r="Y5" i="13" a="1"/>
  <c r="Y5" i="13" s="1"/>
  <c r="Z5" i="13" a="1"/>
  <c r="Z5" i="13" s="1"/>
  <c r="T6" i="13" a="1"/>
  <c r="T6" i="13" s="1"/>
  <c r="U6" i="13" a="1"/>
  <c r="U6" i="13" s="1"/>
  <c r="V6" i="13" a="1"/>
  <c r="V6" i="13" s="1"/>
  <c r="W6" i="13" a="1"/>
  <c r="W6" i="13" s="1"/>
  <c r="X6" i="13" a="1"/>
  <c r="X6" i="13" s="1"/>
  <c r="Y6" i="13" a="1"/>
  <c r="Y6" i="13" s="1"/>
  <c r="Z6" i="13" a="1"/>
  <c r="Z6" i="13" s="1"/>
  <c r="T7" i="13" a="1"/>
  <c r="T7" i="13" s="1"/>
  <c r="U7" i="13" a="1"/>
  <c r="U7" i="13" s="1"/>
  <c r="V7" i="13" a="1"/>
  <c r="V7" i="13" s="1"/>
  <c r="W7" i="13" a="1"/>
  <c r="W7" i="13" s="1"/>
  <c r="X7" i="13" a="1"/>
  <c r="X7" i="13" s="1"/>
  <c r="Y7" i="13" a="1"/>
  <c r="Y7" i="13" s="1"/>
  <c r="Z7" i="13" a="1"/>
  <c r="Z7" i="13" s="1"/>
  <c r="T8" i="13" a="1"/>
  <c r="T8" i="13" s="1"/>
  <c r="U8" i="13" a="1"/>
  <c r="U8" i="13" s="1"/>
  <c r="V8" i="13" a="1"/>
  <c r="V8" i="13" s="1"/>
  <c r="W8" i="13" a="1"/>
  <c r="W8" i="13" s="1"/>
  <c r="X8" i="13" a="1"/>
  <c r="X8" i="13" s="1"/>
  <c r="Y8" i="13" a="1"/>
  <c r="Y8" i="13" s="1"/>
  <c r="Z8" i="13" a="1"/>
  <c r="Z8" i="13" s="1"/>
  <c r="T9" i="13" a="1"/>
  <c r="T9" i="13" s="1"/>
  <c r="U9" i="13" a="1"/>
  <c r="U9" i="13" s="1"/>
  <c r="V9" i="13" a="1"/>
  <c r="V9" i="13" s="1"/>
  <c r="W9" i="13" a="1"/>
  <c r="W9" i="13" s="1"/>
  <c r="X9" i="13" a="1"/>
  <c r="X9" i="13" s="1"/>
  <c r="Y9" i="13" a="1"/>
  <c r="Y9" i="13" s="1"/>
  <c r="Z9" i="13" a="1"/>
  <c r="Z9" i="13" s="1"/>
  <c r="T10" i="13" a="1"/>
  <c r="T10" i="13" s="1"/>
  <c r="U10" i="13" a="1"/>
  <c r="U10" i="13" s="1"/>
  <c r="V10" i="13" a="1"/>
  <c r="V10" i="13" s="1"/>
  <c r="W10" i="13" a="1"/>
  <c r="W10" i="13" s="1"/>
  <c r="X10" i="13" a="1"/>
  <c r="X10" i="13" s="1"/>
  <c r="Y10" i="13" a="1"/>
  <c r="Y10" i="13" s="1"/>
  <c r="Z10" i="13" a="1"/>
  <c r="Z10" i="13" s="1"/>
  <c r="T11" i="13" a="1"/>
  <c r="T11" i="13" s="1"/>
  <c r="U11" i="13" a="1"/>
  <c r="U11" i="13" s="1"/>
  <c r="V11" i="13" a="1"/>
  <c r="V11" i="13" s="1"/>
  <c r="W11" i="13" a="1"/>
  <c r="W11" i="13" s="1"/>
  <c r="X11" i="13" a="1"/>
  <c r="X11" i="13" s="1"/>
  <c r="Y11" i="13" a="1"/>
  <c r="Y11" i="13" s="1"/>
  <c r="Z11" i="13" a="1"/>
  <c r="Z11" i="13" s="1"/>
  <c r="T12" i="13" a="1"/>
  <c r="T12" i="13" s="1"/>
  <c r="U12" i="13" a="1"/>
  <c r="U12" i="13" s="1"/>
  <c r="V12" i="13" a="1"/>
  <c r="V12" i="13" s="1"/>
  <c r="W12" i="13" a="1"/>
  <c r="W12" i="13" s="1"/>
  <c r="X12" i="13" a="1"/>
  <c r="X12" i="13" s="1"/>
  <c r="Y12" i="13" a="1"/>
  <c r="Y12" i="13" s="1"/>
  <c r="Z12" i="13" a="1"/>
  <c r="Z12" i="13" s="1"/>
  <c r="T13" i="13" a="1"/>
  <c r="T13" i="13" s="1"/>
  <c r="U13" i="13" a="1"/>
  <c r="U13" i="13" s="1"/>
  <c r="V13" i="13" a="1"/>
  <c r="V13" i="13" s="1"/>
  <c r="W13" i="13" a="1"/>
  <c r="W13" i="13" s="1"/>
  <c r="X13" i="13" a="1"/>
  <c r="X13" i="13" s="1"/>
  <c r="Y13" i="13" a="1"/>
  <c r="Y13" i="13" s="1"/>
  <c r="Z13" i="13" a="1"/>
  <c r="Z13" i="13" s="1"/>
  <c r="T14" i="13" a="1"/>
  <c r="T14" i="13" s="1"/>
  <c r="U14" i="13" a="1"/>
  <c r="U14" i="13" s="1"/>
  <c r="V14" i="13" a="1"/>
  <c r="V14" i="13" s="1"/>
  <c r="W14" i="13" a="1"/>
  <c r="W14" i="13" s="1"/>
  <c r="X14" i="13" a="1"/>
  <c r="X14" i="13" s="1"/>
  <c r="Y14" i="13" a="1"/>
  <c r="Y14" i="13" s="1"/>
  <c r="Z14" i="13" a="1"/>
  <c r="Z14" i="13" s="1"/>
  <c r="T15" i="13" a="1"/>
  <c r="T15" i="13" s="1"/>
  <c r="U15" i="13" a="1"/>
  <c r="U15" i="13" s="1"/>
  <c r="V15" i="13" a="1"/>
  <c r="V15" i="13" s="1"/>
  <c r="W15" i="13" a="1"/>
  <c r="W15" i="13" s="1"/>
  <c r="X15" i="13" a="1"/>
  <c r="X15" i="13" s="1"/>
  <c r="Y15" i="13" a="1"/>
  <c r="Y15" i="13" s="1"/>
  <c r="Z15" i="13" a="1"/>
  <c r="Z15" i="13" s="1"/>
  <c r="T16" i="13" a="1"/>
  <c r="T16" i="13" s="1"/>
  <c r="U16" i="13" a="1"/>
  <c r="U16" i="13" s="1"/>
  <c r="V16" i="13" a="1"/>
  <c r="V16" i="13" s="1"/>
  <c r="W16" i="13" a="1"/>
  <c r="W16" i="13" s="1"/>
  <c r="X16" i="13" a="1"/>
  <c r="X16" i="13" s="1"/>
  <c r="Y16" i="13" a="1"/>
  <c r="Y16" i="13" s="1"/>
  <c r="Z16" i="13" a="1"/>
  <c r="Z16" i="13" s="1"/>
  <c r="T17" i="13" a="1"/>
  <c r="T17" i="13" s="1"/>
  <c r="U17" i="13" a="1"/>
  <c r="U17" i="13" s="1"/>
  <c r="V17" i="13" a="1"/>
  <c r="V17" i="13" s="1"/>
  <c r="W17" i="13" a="1"/>
  <c r="W17" i="13" s="1"/>
  <c r="X17" i="13" a="1"/>
  <c r="X17" i="13" s="1"/>
  <c r="Y17" i="13" a="1"/>
  <c r="Y17" i="13" s="1"/>
  <c r="Z17" i="13" a="1"/>
  <c r="Z17" i="13" s="1"/>
  <c r="T18" i="13" a="1"/>
  <c r="T18" i="13" s="1"/>
  <c r="U18" i="13" a="1"/>
  <c r="U18" i="13" s="1"/>
  <c r="V18" i="13" a="1"/>
  <c r="V18" i="13" s="1"/>
  <c r="W18" i="13" a="1"/>
  <c r="W18" i="13" s="1"/>
  <c r="X18" i="13" a="1"/>
  <c r="X18" i="13" s="1"/>
  <c r="Y18" i="13" a="1"/>
  <c r="Y18" i="13" s="1"/>
  <c r="Z18" i="13" a="1"/>
  <c r="Z18" i="13" s="1"/>
  <c r="U4" i="13" a="1"/>
  <c r="U4" i="13" s="1"/>
  <c r="V4" i="13" a="1"/>
  <c r="V4" i="13" s="1"/>
  <c r="W4" i="13" a="1"/>
  <c r="W4" i="13" s="1"/>
  <c r="X4" i="13" a="1"/>
  <c r="X4" i="13" s="1"/>
  <c r="Y4" i="13" a="1"/>
  <c r="Y4" i="13" s="1"/>
  <c r="Z4" i="13" a="1"/>
  <c r="Z4" i="13"/>
  <c r="T4" i="13" a="1"/>
  <c r="T4" i="13" s="1"/>
  <c r="C5" i="13" a="1"/>
  <c r="C5" i="13" s="1"/>
  <c r="D5" i="13" a="1"/>
  <c r="D5" i="13" s="1"/>
  <c r="E5" i="13" a="1"/>
  <c r="E5" i="13" s="1"/>
  <c r="C6" i="13" a="1"/>
  <c r="C6" i="13" s="1"/>
  <c r="D6" i="13" a="1"/>
  <c r="D6" i="13"/>
  <c r="E6" i="13" a="1"/>
  <c r="E6" i="13" s="1"/>
  <c r="C7" i="13" a="1"/>
  <c r="C7" i="13" s="1"/>
  <c r="D7" i="13" a="1"/>
  <c r="D7" i="13" s="1"/>
  <c r="E7" i="13" a="1"/>
  <c r="E7" i="13" s="1"/>
  <c r="C8" i="13" a="1"/>
  <c r="C8" i="13" s="1"/>
  <c r="D8" i="13" a="1"/>
  <c r="D8" i="13"/>
  <c r="E8" i="13" a="1"/>
  <c r="E8" i="13" s="1"/>
  <c r="C9" i="13" a="1"/>
  <c r="C9" i="13" s="1"/>
  <c r="D9" i="13" a="1"/>
  <c r="D9" i="13" s="1"/>
  <c r="E9" i="13" a="1"/>
  <c r="E9" i="13" s="1"/>
  <c r="C10" i="13" a="1"/>
  <c r="C10" i="13" s="1"/>
  <c r="D10" i="13" a="1"/>
  <c r="D10" i="13"/>
  <c r="E10" i="13" a="1"/>
  <c r="E10" i="13" s="1"/>
  <c r="C11" i="13" a="1"/>
  <c r="C11" i="13" s="1"/>
  <c r="D11" i="13" a="1"/>
  <c r="D11" i="13" s="1"/>
  <c r="E11" i="13" a="1"/>
  <c r="E11" i="13" s="1"/>
  <c r="C12" i="13" a="1"/>
  <c r="C12" i="13" s="1"/>
  <c r="D12" i="13" a="1"/>
  <c r="D12" i="13"/>
  <c r="E12" i="13" a="1"/>
  <c r="E12" i="13" s="1"/>
  <c r="C13" i="13" a="1"/>
  <c r="C13" i="13" s="1"/>
  <c r="D13" i="13" a="1"/>
  <c r="D13" i="13" s="1"/>
  <c r="E13" i="13" a="1"/>
  <c r="E13" i="13" s="1"/>
  <c r="C14" i="13" a="1"/>
  <c r="C14" i="13" s="1"/>
  <c r="D14" i="13" a="1"/>
  <c r="D14" i="13"/>
  <c r="E14" i="13" a="1"/>
  <c r="E14" i="13" s="1"/>
  <c r="C15" i="13" a="1"/>
  <c r="C15" i="13" s="1"/>
  <c r="D15" i="13" a="1"/>
  <c r="D15" i="13" s="1"/>
  <c r="E15" i="13" a="1"/>
  <c r="E15" i="13" s="1"/>
  <c r="C16" i="13" a="1"/>
  <c r="C16" i="13" s="1"/>
  <c r="D16" i="13" a="1"/>
  <c r="D16" i="13"/>
  <c r="E16" i="13" a="1"/>
  <c r="E16" i="13" s="1"/>
  <c r="C17" i="13" a="1"/>
  <c r="C17" i="13" s="1"/>
  <c r="D17" i="13" a="1"/>
  <c r="D17" i="13" s="1"/>
  <c r="E17" i="13" a="1"/>
  <c r="E17" i="13" s="1"/>
  <c r="C18" i="13" a="1"/>
  <c r="C18" i="13" s="1"/>
  <c r="D18" i="13" a="1"/>
  <c r="D18" i="13"/>
  <c r="E18" i="13" a="1"/>
  <c r="E18" i="13" s="1"/>
  <c r="D4" i="13" a="1"/>
  <c r="D4" i="13" s="1"/>
  <c r="E4" i="13" a="1"/>
  <c r="E4" i="13" s="1"/>
  <c r="C4" i="13" a="1"/>
  <c r="C4" i="13" s="1"/>
  <c r="K5" i="13" a="1"/>
  <c r="K5" i="13" s="1"/>
  <c r="L5" i="13" a="1"/>
  <c r="L5" i="13" s="1"/>
  <c r="M5" i="13" a="1"/>
  <c r="M5" i="13" s="1"/>
  <c r="N5" i="13" a="1"/>
  <c r="N5" i="13" s="1"/>
  <c r="O5" i="13" a="1"/>
  <c r="O5" i="13" s="1"/>
  <c r="P5" i="13" a="1"/>
  <c r="P5" i="13" s="1"/>
  <c r="Q5" i="13" a="1"/>
  <c r="Q5" i="13" s="1"/>
  <c r="K6" i="13" a="1"/>
  <c r="K6" i="13" s="1"/>
  <c r="L6" i="13" a="1"/>
  <c r="L6" i="13" s="1"/>
  <c r="M6" i="13" a="1"/>
  <c r="M6" i="13" s="1"/>
  <c r="N6" i="13" a="1"/>
  <c r="N6" i="13" s="1"/>
  <c r="O6" i="13" a="1"/>
  <c r="O6" i="13" s="1"/>
  <c r="P6" i="13" a="1"/>
  <c r="P6" i="13" s="1"/>
  <c r="Q6" i="13" a="1"/>
  <c r="Q6" i="13" s="1"/>
  <c r="K7" i="13" a="1"/>
  <c r="K7" i="13" s="1"/>
  <c r="L7" i="13" a="1"/>
  <c r="L7" i="13" s="1"/>
  <c r="M7" i="13" a="1"/>
  <c r="M7" i="13" s="1"/>
  <c r="N7" i="13" a="1"/>
  <c r="N7" i="13" s="1"/>
  <c r="O7" i="13" a="1"/>
  <c r="O7" i="13" s="1"/>
  <c r="P7" i="13" a="1"/>
  <c r="P7" i="13" s="1"/>
  <c r="Q7" i="13" a="1"/>
  <c r="Q7" i="13" s="1"/>
  <c r="K8" i="13" a="1"/>
  <c r="K8" i="13" s="1"/>
  <c r="L8" i="13" a="1"/>
  <c r="L8" i="13" s="1"/>
  <c r="M8" i="13" a="1"/>
  <c r="M8" i="13" s="1"/>
  <c r="N8" i="13" a="1"/>
  <c r="N8" i="13" s="1"/>
  <c r="O8" i="13" a="1"/>
  <c r="O8" i="13" s="1"/>
  <c r="P8" i="13" a="1"/>
  <c r="P8" i="13" s="1"/>
  <c r="Q8" i="13" a="1"/>
  <c r="Q8" i="13" s="1"/>
  <c r="K9" i="13" a="1"/>
  <c r="K9" i="13" s="1"/>
  <c r="L9" i="13" a="1"/>
  <c r="L9" i="13" s="1"/>
  <c r="M9" i="13" a="1"/>
  <c r="M9" i="13" s="1"/>
  <c r="N9" i="13" a="1"/>
  <c r="N9" i="13" s="1"/>
  <c r="O9" i="13" a="1"/>
  <c r="O9" i="13" s="1"/>
  <c r="P9" i="13" a="1"/>
  <c r="P9" i="13" s="1"/>
  <c r="Q9" i="13" a="1"/>
  <c r="Q9" i="13" s="1"/>
  <c r="K10" i="13" a="1"/>
  <c r="K10" i="13" s="1"/>
  <c r="L10" i="13" a="1"/>
  <c r="L10" i="13" s="1"/>
  <c r="M10" i="13" a="1"/>
  <c r="M10" i="13" s="1"/>
  <c r="N10" i="13" a="1"/>
  <c r="N10" i="13" s="1"/>
  <c r="O10" i="13" a="1"/>
  <c r="O10" i="13" s="1"/>
  <c r="P10" i="13" a="1"/>
  <c r="P10" i="13" s="1"/>
  <c r="Q10" i="13" a="1"/>
  <c r="Q10" i="13" s="1"/>
  <c r="K11" i="13" a="1"/>
  <c r="K11" i="13" s="1"/>
  <c r="L11" i="13" a="1"/>
  <c r="L11" i="13" s="1"/>
  <c r="M11" i="13" a="1"/>
  <c r="M11" i="13" s="1"/>
  <c r="N11" i="13" a="1"/>
  <c r="N11" i="13" s="1"/>
  <c r="O11" i="13" a="1"/>
  <c r="O11" i="13" s="1"/>
  <c r="P11" i="13" a="1"/>
  <c r="P11" i="13" s="1"/>
  <c r="Q11" i="13" a="1"/>
  <c r="Q11" i="13" s="1"/>
  <c r="K12" i="13" a="1"/>
  <c r="K12" i="13" s="1"/>
  <c r="L12" i="13" a="1"/>
  <c r="L12" i="13" s="1"/>
  <c r="M12" i="13" a="1"/>
  <c r="M12" i="13" s="1"/>
  <c r="N12" i="13" a="1"/>
  <c r="N12" i="13" s="1"/>
  <c r="O12" i="13" a="1"/>
  <c r="O12" i="13" s="1"/>
  <c r="P12" i="13" a="1"/>
  <c r="P12" i="13" s="1"/>
  <c r="Q12" i="13" a="1"/>
  <c r="Q12" i="13" s="1"/>
  <c r="K13" i="13" a="1"/>
  <c r="K13" i="13" s="1"/>
  <c r="L13" i="13" a="1"/>
  <c r="L13" i="13" s="1"/>
  <c r="M13" i="13" a="1"/>
  <c r="M13" i="13" s="1"/>
  <c r="N13" i="13" a="1"/>
  <c r="N13" i="13" s="1"/>
  <c r="O13" i="13" a="1"/>
  <c r="O13" i="13" s="1"/>
  <c r="P13" i="13" a="1"/>
  <c r="P13" i="13" s="1"/>
  <c r="Q13" i="13" a="1"/>
  <c r="Q13" i="13" s="1"/>
  <c r="K14" i="13" a="1"/>
  <c r="K14" i="13" s="1"/>
  <c r="L14" i="13" a="1"/>
  <c r="L14" i="13" s="1"/>
  <c r="M14" i="13" a="1"/>
  <c r="M14" i="13" s="1"/>
  <c r="N14" i="13" a="1"/>
  <c r="N14" i="13" s="1"/>
  <c r="O14" i="13" a="1"/>
  <c r="O14" i="13" s="1"/>
  <c r="P14" i="13" a="1"/>
  <c r="P14" i="13" s="1"/>
  <c r="Q14" i="13" a="1"/>
  <c r="Q14" i="13" s="1"/>
  <c r="K15" i="13" a="1"/>
  <c r="K15" i="13" s="1"/>
  <c r="L15" i="13" a="1"/>
  <c r="L15" i="13" s="1"/>
  <c r="M15" i="13" a="1"/>
  <c r="M15" i="13" s="1"/>
  <c r="N15" i="13" a="1"/>
  <c r="N15" i="13" s="1"/>
  <c r="O15" i="13" a="1"/>
  <c r="O15" i="13" s="1"/>
  <c r="P15" i="13" a="1"/>
  <c r="P15" i="13" s="1"/>
  <c r="Q15" i="13" a="1"/>
  <c r="Q15" i="13" s="1"/>
  <c r="K16" i="13" a="1"/>
  <c r="K16" i="13" s="1"/>
  <c r="L16" i="13" a="1"/>
  <c r="L16" i="13" s="1"/>
  <c r="M16" i="13" a="1"/>
  <c r="M16" i="13" s="1"/>
  <c r="N16" i="13" a="1"/>
  <c r="N16" i="13" s="1"/>
  <c r="O16" i="13" a="1"/>
  <c r="O16" i="13" s="1"/>
  <c r="P16" i="13" a="1"/>
  <c r="P16" i="13" s="1"/>
  <c r="Q16" i="13" a="1"/>
  <c r="Q16" i="13" s="1"/>
  <c r="K17" i="13" a="1"/>
  <c r="K17" i="13" s="1"/>
  <c r="L17" i="13" a="1"/>
  <c r="L17" i="13" s="1"/>
  <c r="M17" i="13" a="1"/>
  <c r="M17" i="13" s="1"/>
  <c r="N17" i="13" a="1"/>
  <c r="N17" i="13" s="1"/>
  <c r="O17" i="13" a="1"/>
  <c r="O17" i="13" s="1"/>
  <c r="P17" i="13" a="1"/>
  <c r="P17" i="13" s="1"/>
  <c r="Q17" i="13" a="1"/>
  <c r="Q17" i="13" s="1"/>
  <c r="K18" i="13" a="1"/>
  <c r="K18" i="13" s="1"/>
  <c r="L18" i="13" a="1"/>
  <c r="L18" i="13" s="1"/>
  <c r="M18" i="13" a="1"/>
  <c r="M18" i="13" s="1"/>
  <c r="N18" i="13" a="1"/>
  <c r="N18" i="13" s="1"/>
  <c r="O18" i="13" a="1"/>
  <c r="O18" i="13" s="1"/>
  <c r="P18" i="13" a="1"/>
  <c r="P18" i="13" s="1"/>
  <c r="Q18" i="13" a="1"/>
  <c r="Q18" i="13" s="1"/>
  <c r="L4" i="13" a="1"/>
  <c r="L4" i="13" s="1"/>
  <c r="M4" i="13" a="1"/>
  <c r="M4" i="13" s="1"/>
  <c r="N4" i="13" a="1"/>
  <c r="N4" i="13" s="1"/>
  <c r="O4" i="13" a="1"/>
  <c r="O4" i="13" s="1"/>
  <c r="P4" i="13" a="1"/>
  <c r="P4" i="13" s="1"/>
  <c r="Q4" i="13" a="1"/>
  <c r="Q4" i="13" s="1"/>
  <c r="K4" i="13" a="1"/>
  <c r="K4" i="13" s="1"/>
  <c r="DN21" i="13"/>
  <c r="DO17" i="13"/>
  <c r="DL3" i="13"/>
  <c r="DK3" i="13"/>
  <c r="DJ3" i="13"/>
  <c r="DI3" i="13"/>
  <c r="DH3" i="13"/>
  <c r="DG3" i="13"/>
  <c r="DF3" i="13"/>
  <c r="DC3" i="13"/>
  <c r="DB3" i="13"/>
  <c r="DA3" i="13"/>
  <c r="CZ3" i="13"/>
  <c r="CY3" i="13"/>
  <c r="CX3" i="13"/>
  <c r="CW3" i="13"/>
  <c r="CT3" i="13"/>
  <c r="CS3" i="13"/>
  <c r="CR3" i="13"/>
  <c r="CQ3" i="13"/>
  <c r="CP3" i="13"/>
  <c r="CO3" i="13"/>
  <c r="CN3" i="13"/>
  <c r="CK3" i="13"/>
  <c r="CJ3" i="13"/>
  <c r="CI3" i="13"/>
  <c r="CH3" i="13"/>
  <c r="CG3" i="13"/>
  <c r="CF3" i="13"/>
  <c r="CE3" i="13"/>
  <c r="CB3" i="13"/>
  <c r="CA3" i="13"/>
  <c r="BZ3" i="13"/>
  <c r="BY3" i="13"/>
  <c r="BX3" i="13"/>
  <c r="BW3" i="13"/>
  <c r="BV3" i="13"/>
  <c r="BS3" i="13"/>
  <c r="BR3" i="13"/>
  <c r="BQ3" i="13"/>
  <c r="BP3" i="13"/>
  <c r="BO3" i="13"/>
  <c r="BN3" i="13"/>
  <c r="BM3" i="13"/>
  <c r="BJ3" i="13"/>
  <c r="BI3" i="13"/>
  <c r="BH3" i="13"/>
  <c r="BG3" i="13"/>
  <c r="BF3" i="13"/>
  <c r="BE3" i="13"/>
  <c r="BD3" i="13"/>
  <c r="BA3" i="13"/>
  <c r="AZ3" i="13"/>
  <c r="AY3" i="13"/>
  <c r="AX3" i="13"/>
  <c r="AW3" i="13"/>
  <c r="AV3" i="13"/>
  <c r="AU3" i="13"/>
  <c r="AR3" i="13"/>
  <c r="AQ3" i="13"/>
  <c r="AP3" i="13"/>
  <c r="AO3" i="13"/>
  <c r="AN3" i="13"/>
  <c r="AM3" i="13"/>
  <c r="AL3" i="13"/>
  <c r="AI3" i="13"/>
  <c r="AH3" i="13"/>
  <c r="AG3" i="13"/>
  <c r="AF3" i="13"/>
  <c r="AE3" i="13"/>
  <c r="AD3" i="13"/>
  <c r="AC3" i="13"/>
  <c r="Z3" i="13"/>
  <c r="Y3" i="13"/>
  <c r="X3" i="13"/>
  <c r="W3" i="13"/>
  <c r="V3" i="13"/>
  <c r="U3" i="13"/>
  <c r="T3" i="13"/>
  <c r="Q3" i="13"/>
  <c r="P3" i="13"/>
  <c r="O3" i="13"/>
  <c r="N3" i="13"/>
  <c r="M3" i="13"/>
  <c r="L3" i="13"/>
  <c r="K3" i="13"/>
  <c r="DU17" i="13"/>
  <c r="DT17" i="13"/>
  <c r="DS17" i="13"/>
  <c r="DR17" i="13"/>
  <c r="DQ17" i="13"/>
  <c r="DP17" i="13"/>
  <c r="K8" i="21"/>
  <c r="K8" i="22"/>
  <c r="K8" i="23"/>
  <c r="K8" i="24"/>
  <c r="K8" i="17"/>
  <c r="K8" i="18"/>
  <c r="K8" i="19"/>
  <c r="K8" i="20"/>
  <c r="K8" i="15"/>
  <c r="K8" i="16"/>
  <c r="K8" i="14"/>
  <c r="K8" i="12"/>
  <c r="B8" i="9"/>
  <c r="B9" i="9"/>
  <c r="B10" i="9"/>
  <c r="B11" i="9"/>
  <c r="B12" i="9"/>
  <c r="B13" i="9"/>
  <c r="B14" i="9"/>
  <c r="B15" i="9"/>
  <c r="B16" i="9"/>
  <c r="B17" i="9"/>
  <c r="B18" i="9"/>
  <c r="B19" i="9"/>
  <c r="B20" i="9"/>
  <c r="B21" i="9"/>
  <c r="M7" i="1"/>
  <c r="F4" i="13" l="1"/>
  <c r="G4" i="13"/>
  <c r="O7" i="1"/>
  <c r="K7" i="1"/>
  <c r="I7" i="1"/>
  <c r="G7" i="1"/>
  <c r="E7" i="1"/>
  <c r="C7" i="1"/>
  <c r="L6" i="12"/>
  <c r="P22" i="24" l="1"/>
  <c r="R22" i="24" s="1"/>
  <c r="K22" i="24"/>
  <c r="B22" i="24"/>
  <c r="P21" i="24"/>
  <c r="K21" i="24"/>
  <c r="B21" i="24"/>
  <c r="P20" i="24"/>
  <c r="R20" i="24" s="1"/>
  <c r="K20" i="24"/>
  <c r="B20" i="24"/>
  <c r="P19" i="24"/>
  <c r="R19" i="24" s="1"/>
  <c r="K19" i="24"/>
  <c r="B19" i="24"/>
  <c r="P18" i="24"/>
  <c r="K18" i="24"/>
  <c r="B18" i="24"/>
  <c r="P17" i="24"/>
  <c r="R17" i="24" s="1"/>
  <c r="K17" i="24"/>
  <c r="B17" i="24"/>
  <c r="P16" i="24"/>
  <c r="R16" i="24" s="1"/>
  <c r="K16" i="24"/>
  <c r="B16" i="24"/>
  <c r="P15" i="24"/>
  <c r="K15" i="24"/>
  <c r="B15" i="24"/>
  <c r="P14" i="24"/>
  <c r="R14" i="24" s="1"/>
  <c r="K14" i="24"/>
  <c r="B14" i="24"/>
  <c r="P13" i="24"/>
  <c r="R13" i="24" s="1"/>
  <c r="K13" i="24"/>
  <c r="B13" i="24"/>
  <c r="P12" i="24"/>
  <c r="R12" i="24" s="1"/>
  <c r="K12" i="24"/>
  <c r="B12" i="24"/>
  <c r="P11" i="24"/>
  <c r="R11" i="24" s="1"/>
  <c r="K11" i="24"/>
  <c r="B11" i="24"/>
  <c r="P10" i="24"/>
  <c r="R10" i="24" s="1"/>
  <c r="K10" i="24"/>
  <c r="B10" i="24"/>
  <c r="P9" i="24"/>
  <c r="K9" i="24"/>
  <c r="B9" i="24"/>
  <c r="P8" i="24"/>
  <c r="R8" i="24" s="1"/>
  <c r="B8" i="24"/>
  <c r="R6" i="24"/>
  <c r="Q6" i="24"/>
  <c r="P6" i="24"/>
  <c r="O6" i="24"/>
  <c r="N6" i="24"/>
  <c r="M6" i="24"/>
  <c r="L6" i="24"/>
  <c r="P22" i="23"/>
  <c r="K22" i="23"/>
  <c r="B22" i="23"/>
  <c r="P21" i="23"/>
  <c r="K21" i="23"/>
  <c r="B21" i="23"/>
  <c r="P20" i="23"/>
  <c r="R20" i="23" s="1"/>
  <c r="K20" i="23"/>
  <c r="B20" i="23"/>
  <c r="P19" i="23"/>
  <c r="R19" i="23" s="1"/>
  <c r="K19" i="23"/>
  <c r="B19" i="23"/>
  <c r="P18" i="23"/>
  <c r="K18" i="23"/>
  <c r="B18" i="23"/>
  <c r="P17" i="23"/>
  <c r="R17" i="23" s="1"/>
  <c r="K17" i="23"/>
  <c r="B17" i="23"/>
  <c r="P16" i="23"/>
  <c r="K16" i="23"/>
  <c r="B16" i="23"/>
  <c r="P15" i="23"/>
  <c r="R15" i="23" s="1"/>
  <c r="K15" i="23"/>
  <c r="B15" i="23"/>
  <c r="P14" i="23"/>
  <c r="R14" i="23" s="1"/>
  <c r="K14" i="23"/>
  <c r="B14" i="23"/>
  <c r="P13" i="23"/>
  <c r="R13" i="23" s="1"/>
  <c r="K13" i="23"/>
  <c r="B13" i="23"/>
  <c r="P12" i="23"/>
  <c r="K12" i="23"/>
  <c r="B12" i="23"/>
  <c r="P11" i="23"/>
  <c r="R11" i="23" s="1"/>
  <c r="K11" i="23"/>
  <c r="B11" i="23"/>
  <c r="P10" i="23"/>
  <c r="R10" i="23" s="1"/>
  <c r="K10" i="23"/>
  <c r="B10" i="23"/>
  <c r="P9" i="23"/>
  <c r="K9" i="23"/>
  <c r="B9" i="23"/>
  <c r="P8" i="23"/>
  <c r="R8" i="23" s="1"/>
  <c r="B8" i="23"/>
  <c r="R6" i="23"/>
  <c r="Q6" i="23"/>
  <c r="P6" i="23"/>
  <c r="O6" i="23"/>
  <c r="N6" i="23"/>
  <c r="M6" i="23"/>
  <c r="L6" i="23"/>
  <c r="R22" i="22"/>
  <c r="P22" i="22"/>
  <c r="K22" i="22"/>
  <c r="B22" i="22"/>
  <c r="P21" i="22"/>
  <c r="K21" i="22"/>
  <c r="B21" i="22"/>
  <c r="P20" i="22"/>
  <c r="R20" i="22" s="1"/>
  <c r="K20" i="22"/>
  <c r="B20" i="22"/>
  <c r="P19" i="22"/>
  <c r="K19" i="22"/>
  <c r="B19" i="22"/>
  <c r="P18" i="22"/>
  <c r="K18" i="22"/>
  <c r="B18" i="22"/>
  <c r="P17" i="22"/>
  <c r="R17" i="22" s="1"/>
  <c r="K17" i="22"/>
  <c r="B17" i="22"/>
  <c r="P16" i="22"/>
  <c r="R16" i="22" s="1"/>
  <c r="K16" i="22"/>
  <c r="B16" i="22"/>
  <c r="P15" i="22"/>
  <c r="R15" i="22" s="1"/>
  <c r="K15" i="22"/>
  <c r="B15" i="22"/>
  <c r="P14" i="22"/>
  <c r="R14" i="22" s="1"/>
  <c r="K14" i="22"/>
  <c r="B14" i="22"/>
  <c r="P13" i="22"/>
  <c r="R13" i="22" s="1"/>
  <c r="K13" i="22"/>
  <c r="B13" i="22"/>
  <c r="P12" i="22"/>
  <c r="K12" i="22"/>
  <c r="B12" i="22"/>
  <c r="P11" i="22"/>
  <c r="R11" i="22" s="1"/>
  <c r="K11" i="22"/>
  <c r="B11" i="22"/>
  <c r="P10" i="22"/>
  <c r="R10" i="22" s="1"/>
  <c r="K10" i="22"/>
  <c r="B10" i="22"/>
  <c r="P9" i="22"/>
  <c r="K9" i="22"/>
  <c r="B9" i="22"/>
  <c r="P8" i="22"/>
  <c r="R8" i="22" s="1"/>
  <c r="B8" i="22"/>
  <c r="R6" i="22"/>
  <c r="Q6" i="22"/>
  <c r="P6" i="22"/>
  <c r="O6" i="22"/>
  <c r="N6" i="22"/>
  <c r="M6" i="22"/>
  <c r="L6" i="22"/>
  <c r="P22" i="21"/>
  <c r="R22" i="21" s="1"/>
  <c r="K22" i="21"/>
  <c r="B22" i="21"/>
  <c r="R21" i="21"/>
  <c r="P21" i="21"/>
  <c r="K21" i="21"/>
  <c r="B21" i="21"/>
  <c r="P20" i="21"/>
  <c r="R20" i="21" s="1"/>
  <c r="K20" i="21"/>
  <c r="B20" i="21"/>
  <c r="P19" i="21"/>
  <c r="R19" i="21" s="1"/>
  <c r="K19" i="21"/>
  <c r="B19" i="21"/>
  <c r="R18" i="21"/>
  <c r="P18" i="21"/>
  <c r="K18" i="21"/>
  <c r="B18" i="21"/>
  <c r="P17" i="21"/>
  <c r="R17" i="21" s="1"/>
  <c r="K17" i="21"/>
  <c r="B17" i="21"/>
  <c r="P16" i="21"/>
  <c r="R16" i="21" s="1"/>
  <c r="K16" i="21"/>
  <c r="B16" i="21"/>
  <c r="P15" i="21"/>
  <c r="K15" i="21"/>
  <c r="B15" i="21"/>
  <c r="P14" i="21"/>
  <c r="R14" i="21" s="1"/>
  <c r="K14" i="21"/>
  <c r="B14" i="21"/>
  <c r="P13" i="21"/>
  <c r="R13" i="21" s="1"/>
  <c r="K13" i="21"/>
  <c r="B13" i="21"/>
  <c r="P12" i="21"/>
  <c r="K12" i="21"/>
  <c r="B12" i="21"/>
  <c r="P11" i="21"/>
  <c r="R11" i="21" s="1"/>
  <c r="K11" i="21"/>
  <c r="B11" i="21"/>
  <c r="P10" i="21"/>
  <c r="R10" i="21" s="1"/>
  <c r="K10" i="21"/>
  <c r="B10" i="21"/>
  <c r="P9" i="21"/>
  <c r="K9" i="21"/>
  <c r="B9" i="21"/>
  <c r="P8" i="21"/>
  <c r="R8" i="21" s="1"/>
  <c r="B8" i="21"/>
  <c r="R6" i="21"/>
  <c r="Q6" i="21"/>
  <c r="P6" i="21"/>
  <c r="O6" i="21"/>
  <c r="N6" i="21"/>
  <c r="M6" i="21"/>
  <c r="L6" i="21"/>
  <c r="P22" i="20"/>
  <c r="R22" i="20" s="1"/>
  <c r="K22" i="20"/>
  <c r="B22" i="20"/>
  <c r="P21" i="20"/>
  <c r="R21" i="20" s="1"/>
  <c r="K21" i="20"/>
  <c r="B21" i="20"/>
  <c r="P20" i="20"/>
  <c r="R20" i="20" s="1"/>
  <c r="K20" i="20"/>
  <c r="B20" i="20"/>
  <c r="P19" i="20"/>
  <c r="R19" i="20" s="1"/>
  <c r="K19" i="20"/>
  <c r="B19" i="20"/>
  <c r="P18" i="20"/>
  <c r="R18" i="20" s="1"/>
  <c r="K18" i="20"/>
  <c r="B18" i="20"/>
  <c r="P17" i="20"/>
  <c r="R17" i="20" s="1"/>
  <c r="K17" i="20"/>
  <c r="B17" i="20"/>
  <c r="P16" i="20"/>
  <c r="R16" i="20" s="1"/>
  <c r="K16" i="20"/>
  <c r="B16" i="20"/>
  <c r="P15" i="20"/>
  <c r="R15" i="20" s="1"/>
  <c r="K15" i="20"/>
  <c r="B15" i="20"/>
  <c r="P14" i="20"/>
  <c r="R14" i="20" s="1"/>
  <c r="K14" i="20"/>
  <c r="B14" i="20"/>
  <c r="P13" i="20"/>
  <c r="R13" i="20" s="1"/>
  <c r="K13" i="20"/>
  <c r="B13" i="20"/>
  <c r="P12" i="20"/>
  <c r="R12" i="20" s="1"/>
  <c r="K12" i="20"/>
  <c r="B12" i="20"/>
  <c r="P11" i="20"/>
  <c r="R11" i="20" s="1"/>
  <c r="K11" i="20"/>
  <c r="B11" i="20"/>
  <c r="P10" i="20"/>
  <c r="R10" i="20" s="1"/>
  <c r="K10" i="20"/>
  <c r="B10" i="20"/>
  <c r="P9" i="20"/>
  <c r="R9" i="20" s="1"/>
  <c r="K9" i="20"/>
  <c r="B9" i="20"/>
  <c r="P8" i="20"/>
  <c r="R8" i="20" s="1"/>
  <c r="B8" i="20"/>
  <c r="R6" i="20"/>
  <c r="Q6" i="20"/>
  <c r="P6" i="20"/>
  <c r="O6" i="20"/>
  <c r="N6" i="20"/>
  <c r="M6" i="20"/>
  <c r="L6" i="20"/>
  <c r="P22" i="19"/>
  <c r="R22" i="19" s="1"/>
  <c r="K22" i="19"/>
  <c r="B22" i="19"/>
  <c r="P21" i="19"/>
  <c r="K21" i="19"/>
  <c r="B21" i="19"/>
  <c r="P20" i="19"/>
  <c r="R20" i="19" s="1"/>
  <c r="K20" i="19"/>
  <c r="B20" i="19"/>
  <c r="P19" i="19"/>
  <c r="R19" i="19" s="1"/>
  <c r="K19" i="19"/>
  <c r="B19" i="19"/>
  <c r="P18" i="19"/>
  <c r="R18" i="19" s="1"/>
  <c r="K18" i="19"/>
  <c r="B18" i="19"/>
  <c r="P17" i="19"/>
  <c r="K17" i="19"/>
  <c r="B17" i="19"/>
  <c r="P16" i="19"/>
  <c r="R16" i="19" s="1"/>
  <c r="K16" i="19"/>
  <c r="B16" i="19"/>
  <c r="P15" i="19"/>
  <c r="R15" i="19" s="1"/>
  <c r="K15" i="19"/>
  <c r="B15" i="19"/>
  <c r="P14" i="19"/>
  <c r="R14" i="19" s="1"/>
  <c r="K14" i="19"/>
  <c r="B14" i="19"/>
  <c r="P13" i="19"/>
  <c r="R13" i="19" s="1"/>
  <c r="K13" i="19"/>
  <c r="B13" i="19"/>
  <c r="P12" i="19"/>
  <c r="K12" i="19"/>
  <c r="B12" i="19"/>
  <c r="P11" i="19"/>
  <c r="K11" i="19"/>
  <c r="B11" i="19"/>
  <c r="P10" i="19"/>
  <c r="R10" i="19" s="1"/>
  <c r="K10" i="19"/>
  <c r="B10" i="19"/>
  <c r="P9" i="19"/>
  <c r="R9" i="19" s="1"/>
  <c r="K9" i="19"/>
  <c r="B9" i="19"/>
  <c r="P8" i="19"/>
  <c r="B8" i="19"/>
  <c r="R6" i="19"/>
  <c r="Q6" i="19"/>
  <c r="P6" i="19"/>
  <c r="O6" i="19"/>
  <c r="N6" i="19"/>
  <c r="M6" i="19"/>
  <c r="L6" i="19"/>
  <c r="P22" i="18"/>
  <c r="R22" i="18" s="1"/>
  <c r="K22" i="18"/>
  <c r="B22" i="18"/>
  <c r="P21" i="18"/>
  <c r="R21" i="18" s="1"/>
  <c r="K21" i="18"/>
  <c r="B21" i="18"/>
  <c r="P20" i="18"/>
  <c r="K20" i="18"/>
  <c r="B20" i="18"/>
  <c r="P19" i="18"/>
  <c r="R19" i="18" s="1"/>
  <c r="K19" i="18"/>
  <c r="B19" i="18"/>
  <c r="P18" i="18"/>
  <c r="K18" i="18"/>
  <c r="B18" i="18"/>
  <c r="P17" i="18"/>
  <c r="K17" i="18"/>
  <c r="B17" i="18"/>
  <c r="P16" i="18"/>
  <c r="R16" i="18" s="1"/>
  <c r="K16" i="18"/>
  <c r="B16" i="18"/>
  <c r="P15" i="18"/>
  <c r="K15" i="18"/>
  <c r="B15" i="18"/>
  <c r="P14" i="18"/>
  <c r="K14" i="18"/>
  <c r="B14" i="18"/>
  <c r="P13" i="18"/>
  <c r="R13" i="18" s="1"/>
  <c r="K13" i="18"/>
  <c r="B13" i="18"/>
  <c r="P12" i="18"/>
  <c r="R12" i="18" s="1"/>
  <c r="K12" i="18"/>
  <c r="B12" i="18"/>
  <c r="P11" i="18"/>
  <c r="K11" i="18"/>
  <c r="B11" i="18"/>
  <c r="P10" i="18"/>
  <c r="R10" i="18" s="1"/>
  <c r="K10" i="18"/>
  <c r="B10" i="18"/>
  <c r="P9" i="18"/>
  <c r="R9" i="18" s="1"/>
  <c r="K9" i="18"/>
  <c r="B9" i="18"/>
  <c r="P8" i="18"/>
  <c r="B8" i="18"/>
  <c r="R6" i="18"/>
  <c r="Q6" i="18"/>
  <c r="P6" i="18"/>
  <c r="O6" i="18"/>
  <c r="N6" i="18"/>
  <c r="M6" i="18"/>
  <c r="L6" i="18"/>
  <c r="P22" i="17"/>
  <c r="R22" i="17" s="1"/>
  <c r="K22" i="17"/>
  <c r="B22" i="17"/>
  <c r="P21" i="17"/>
  <c r="R21" i="17" s="1"/>
  <c r="K21" i="17"/>
  <c r="B21" i="17"/>
  <c r="P20" i="17"/>
  <c r="R20" i="17" s="1"/>
  <c r="K20" i="17"/>
  <c r="B20" i="17"/>
  <c r="P19" i="17"/>
  <c r="R19" i="17" s="1"/>
  <c r="K19" i="17"/>
  <c r="B19" i="17"/>
  <c r="P18" i="17"/>
  <c r="K18" i="17"/>
  <c r="B18" i="17"/>
  <c r="P17" i="17"/>
  <c r="R17" i="17" s="1"/>
  <c r="K17" i="17"/>
  <c r="B17" i="17"/>
  <c r="P16" i="17"/>
  <c r="R16" i="17" s="1"/>
  <c r="K16" i="17"/>
  <c r="B16" i="17"/>
  <c r="P15" i="17"/>
  <c r="K15" i="17"/>
  <c r="B15" i="17"/>
  <c r="P14" i="17"/>
  <c r="K14" i="17"/>
  <c r="B14" i="17"/>
  <c r="P13" i="17"/>
  <c r="R13" i="17" s="1"/>
  <c r="K13" i="17"/>
  <c r="B13" i="17"/>
  <c r="P12" i="17"/>
  <c r="K12" i="17"/>
  <c r="B12" i="17"/>
  <c r="P11" i="17"/>
  <c r="K11" i="17"/>
  <c r="B11" i="17"/>
  <c r="P10" i="17"/>
  <c r="R10" i="17" s="1"/>
  <c r="K10" i="17"/>
  <c r="B10" i="17"/>
  <c r="P9" i="17"/>
  <c r="K9" i="17"/>
  <c r="B9" i="17"/>
  <c r="P8" i="17"/>
  <c r="R8" i="17" s="1"/>
  <c r="B8" i="17"/>
  <c r="R6" i="17"/>
  <c r="Q6" i="17"/>
  <c r="P6" i="17"/>
  <c r="O6" i="17"/>
  <c r="N6" i="17"/>
  <c r="M6" i="17"/>
  <c r="L6" i="17"/>
  <c r="P22" i="16"/>
  <c r="R22" i="16" s="1"/>
  <c r="K22" i="16"/>
  <c r="B22" i="16"/>
  <c r="P21" i="16"/>
  <c r="K21" i="16"/>
  <c r="B21" i="16"/>
  <c r="P20" i="16"/>
  <c r="R20" i="16" s="1"/>
  <c r="K20" i="16"/>
  <c r="B20" i="16"/>
  <c r="P19" i="16"/>
  <c r="R19" i="16" s="1"/>
  <c r="K19" i="16"/>
  <c r="B19" i="16"/>
  <c r="P18" i="16"/>
  <c r="R18" i="16" s="1"/>
  <c r="K18" i="16"/>
  <c r="B18" i="16"/>
  <c r="P17" i="16"/>
  <c r="R17" i="16" s="1"/>
  <c r="K17" i="16"/>
  <c r="B17" i="16"/>
  <c r="P16" i="16"/>
  <c r="R16" i="16" s="1"/>
  <c r="K16" i="16"/>
  <c r="B16" i="16"/>
  <c r="P15" i="16"/>
  <c r="R15" i="16" s="1"/>
  <c r="K15" i="16"/>
  <c r="B15" i="16"/>
  <c r="P14" i="16"/>
  <c r="R14" i="16" s="1"/>
  <c r="K14" i="16"/>
  <c r="B14" i="16"/>
  <c r="P13" i="16"/>
  <c r="R13" i="16" s="1"/>
  <c r="K13" i="16"/>
  <c r="B13" i="16"/>
  <c r="P12" i="16"/>
  <c r="K12" i="16"/>
  <c r="B12" i="16"/>
  <c r="P11" i="16"/>
  <c r="R11" i="16" s="1"/>
  <c r="K11" i="16"/>
  <c r="B11" i="16"/>
  <c r="P10" i="16"/>
  <c r="R10" i="16" s="1"/>
  <c r="K10" i="16"/>
  <c r="B10" i="16"/>
  <c r="P9" i="16"/>
  <c r="K9" i="16"/>
  <c r="B9" i="16"/>
  <c r="P8" i="16"/>
  <c r="R8" i="16" s="1"/>
  <c r="B8" i="16"/>
  <c r="R6" i="16"/>
  <c r="Q6" i="16"/>
  <c r="P6" i="16"/>
  <c r="O6" i="16"/>
  <c r="N6" i="16"/>
  <c r="M6" i="16"/>
  <c r="L6" i="16"/>
  <c r="R22" i="15"/>
  <c r="P22" i="15"/>
  <c r="K22" i="15"/>
  <c r="B22" i="15"/>
  <c r="P21" i="15"/>
  <c r="K21" i="15"/>
  <c r="B21" i="15"/>
  <c r="P20" i="15"/>
  <c r="K20" i="15"/>
  <c r="B20" i="15"/>
  <c r="P19" i="15"/>
  <c r="K19" i="15"/>
  <c r="B19" i="15"/>
  <c r="P18" i="15"/>
  <c r="K18" i="15"/>
  <c r="B18" i="15"/>
  <c r="P17" i="15"/>
  <c r="K17" i="15"/>
  <c r="B17" i="15"/>
  <c r="P16" i="15"/>
  <c r="K16" i="15"/>
  <c r="B16" i="15"/>
  <c r="P15" i="15"/>
  <c r="K15" i="15"/>
  <c r="B15" i="15"/>
  <c r="P14" i="15"/>
  <c r="K14" i="15"/>
  <c r="B14" i="15"/>
  <c r="P13" i="15"/>
  <c r="K13" i="15"/>
  <c r="B13" i="15"/>
  <c r="P12" i="15"/>
  <c r="K12" i="15"/>
  <c r="B12" i="15"/>
  <c r="P11" i="15"/>
  <c r="K11" i="15"/>
  <c r="B11" i="15"/>
  <c r="P10" i="15"/>
  <c r="K10" i="15"/>
  <c r="B10" i="15"/>
  <c r="P9" i="15"/>
  <c r="R9" i="15" s="1"/>
  <c r="K9" i="15"/>
  <c r="B9" i="15"/>
  <c r="P8" i="15"/>
  <c r="B8" i="15"/>
  <c r="R6" i="15"/>
  <c r="Q6" i="15"/>
  <c r="P6" i="15"/>
  <c r="O6" i="15"/>
  <c r="N6" i="15"/>
  <c r="M6" i="15"/>
  <c r="L6" i="15"/>
  <c r="P22" i="14"/>
  <c r="R22" i="14" s="1"/>
  <c r="K22" i="14"/>
  <c r="B22" i="14"/>
  <c r="P21" i="14"/>
  <c r="K21" i="14"/>
  <c r="B21" i="14"/>
  <c r="P20" i="14"/>
  <c r="R20" i="14" s="1"/>
  <c r="K20" i="14"/>
  <c r="B20" i="14"/>
  <c r="P19" i="14"/>
  <c r="R19" i="14" s="1"/>
  <c r="K19" i="14"/>
  <c r="B19" i="14"/>
  <c r="P18" i="14"/>
  <c r="R18" i="14" s="1"/>
  <c r="K18" i="14"/>
  <c r="B18" i="14"/>
  <c r="P17" i="14"/>
  <c r="R17" i="14" s="1"/>
  <c r="K17" i="14"/>
  <c r="B17" i="14"/>
  <c r="P16" i="14"/>
  <c r="R16" i="14" s="1"/>
  <c r="K16" i="14"/>
  <c r="B16" i="14"/>
  <c r="P15" i="14"/>
  <c r="K15" i="14"/>
  <c r="B15" i="14"/>
  <c r="P14" i="14"/>
  <c r="R14" i="14" s="1"/>
  <c r="K14" i="14"/>
  <c r="B14" i="14"/>
  <c r="P13" i="14"/>
  <c r="R13" i="14" s="1"/>
  <c r="K13" i="14"/>
  <c r="B13" i="14"/>
  <c r="P12" i="14"/>
  <c r="R12" i="14" s="1"/>
  <c r="K12" i="14"/>
  <c r="B12" i="14"/>
  <c r="P11" i="14"/>
  <c r="R11" i="14" s="1"/>
  <c r="K11" i="14"/>
  <c r="B11" i="14"/>
  <c r="P10" i="14"/>
  <c r="R10" i="14" s="1"/>
  <c r="K10" i="14"/>
  <c r="B10" i="14"/>
  <c r="P9" i="14"/>
  <c r="K9" i="14"/>
  <c r="B9" i="14"/>
  <c r="P8" i="14"/>
  <c r="R8" i="14" s="1"/>
  <c r="B8" i="14"/>
  <c r="R6" i="14"/>
  <c r="Q6" i="14"/>
  <c r="P6" i="14"/>
  <c r="O6" i="14"/>
  <c r="N6" i="14"/>
  <c r="M6" i="14"/>
  <c r="L6" i="14"/>
  <c r="R12" i="19" l="1"/>
  <c r="R18" i="17"/>
  <c r="R18" i="23"/>
  <c r="R22" i="23"/>
  <c r="R18" i="22"/>
  <c r="R19" i="15"/>
  <c r="R9" i="16"/>
  <c r="R21" i="16"/>
  <c r="R21" i="14"/>
  <c r="R13" i="15"/>
  <c r="R9" i="21"/>
  <c r="R9" i="22"/>
  <c r="R16" i="23"/>
  <c r="R9" i="24"/>
  <c r="R11" i="17"/>
  <c r="R11" i="18"/>
  <c r="R17" i="18"/>
  <c r="R14" i="18"/>
  <c r="R17" i="19"/>
  <c r="R8" i="19"/>
  <c r="R15" i="17"/>
  <c r="R15" i="24"/>
  <c r="R12" i="23"/>
  <c r="R9" i="23"/>
  <c r="R16" i="15"/>
  <c r="R10" i="15"/>
  <c r="R15" i="14"/>
  <c r="DT4" i="13"/>
  <c r="DQ4" i="13"/>
  <c r="DP4" i="13"/>
  <c r="DO15" i="13"/>
  <c r="DT15" i="13"/>
  <c r="DP15" i="13"/>
  <c r="DU15" i="13"/>
  <c r="DR14" i="13"/>
  <c r="DQ14" i="13"/>
  <c r="R21" i="19"/>
  <c r="DP14" i="13"/>
  <c r="R11" i="19"/>
  <c r="DT14" i="13"/>
  <c r="R8" i="18"/>
  <c r="R15" i="18"/>
  <c r="DO13" i="13"/>
  <c r="R20" i="18"/>
  <c r="DT13" i="13"/>
  <c r="DP13" i="13"/>
  <c r="R18" i="18"/>
  <c r="R9" i="17"/>
  <c r="DO12" i="13"/>
  <c r="DT12" i="13"/>
  <c r="R12" i="17"/>
  <c r="R14" i="17"/>
  <c r="DP12" i="13"/>
  <c r="R21" i="24"/>
  <c r="R18" i="24"/>
  <c r="DT11" i="13"/>
  <c r="R21" i="23"/>
  <c r="DT10" i="13"/>
  <c r="DR10" i="13"/>
  <c r="DQ10" i="13"/>
  <c r="R21" i="22"/>
  <c r="R12" i="22"/>
  <c r="R19" i="22"/>
  <c r="DT9" i="13"/>
  <c r="DP8" i="13"/>
  <c r="R15" i="21"/>
  <c r="R12" i="21"/>
  <c r="DR8" i="13"/>
  <c r="DQ8" i="13"/>
  <c r="R12" i="15"/>
  <c r="R15" i="15"/>
  <c r="R18" i="15"/>
  <c r="R21" i="15"/>
  <c r="DR7" i="13"/>
  <c r="R8" i="15"/>
  <c r="R11" i="15"/>
  <c r="R14" i="15"/>
  <c r="R17" i="15"/>
  <c r="R20" i="15"/>
  <c r="DQ7" i="13"/>
  <c r="DO6" i="13"/>
  <c r="DT6" i="13"/>
  <c r="R12" i="16"/>
  <c r="DP6" i="13"/>
  <c r="R9" i="14"/>
  <c r="DT5" i="13"/>
  <c r="DR4" i="13"/>
  <c r="DR15" i="13"/>
  <c r="DR5" i="13"/>
  <c r="DO7" i="13"/>
  <c r="DR9" i="13"/>
  <c r="DO10" i="13"/>
  <c r="DQ15" i="13"/>
  <c r="DQ5" i="13"/>
  <c r="DP5" i="13"/>
  <c r="DO5" i="13"/>
  <c r="DT7" i="13"/>
  <c r="DP9" i="13"/>
  <c r="DO11" i="13"/>
  <c r="DO8" i="13"/>
  <c r="DQ11" i="13"/>
  <c r="DP7" i="13"/>
  <c r="DQ9" i="13"/>
  <c r="DP10" i="13"/>
  <c r="DR11" i="13"/>
  <c r="DR6" i="13"/>
  <c r="DT8" i="13"/>
  <c r="DR12" i="13"/>
  <c r="DR13" i="13"/>
  <c r="DO14" i="13"/>
  <c r="DQ6" i="13"/>
  <c r="DO9" i="13"/>
  <c r="DP11" i="13"/>
  <c r="DQ12" i="13"/>
  <c r="DQ13" i="13"/>
  <c r="F5" i="13"/>
  <c r="G5" i="13"/>
  <c r="DU11" i="13" l="1"/>
  <c r="DS15" i="13"/>
  <c r="DS14" i="13"/>
  <c r="DU14" i="13"/>
  <c r="DS13" i="13"/>
  <c r="DS12" i="13"/>
  <c r="DU12" i="13"/>
  <c r="DU10" i="13"/>
  <c r="DU9" i="13"/>
  <c r="DU8" i="13"/>
  <c r="DS8" i="13"/>
  <c r="DU7" i="13"/>
  <c r="DU6" i="13"/>
  <c r="DS6" i="13"/>
  <c r="DU5" i="13"/>
  <c r="DS5" i="13"/>
  <c r="DU13" i="13"/>
  <c r="DS11" i="13"/>
  <c r="DS10" i="13"/>
  <c r="DS9" i="13"/>
  <c r="DS7" i="13"/>
  <c r="DP18" i="13"/>
  <c r="E9" i="1" s="1"/>
  <c r="DT18" i="13"/>
  <c r="M9" i="1" s="1"/>
  <c r="DQ18" i="13"/>
  <c r="G9" i="1" s="1"/>
  <c r="DR18" i="13"/>
  <c r="I9" i="1" s="1"/>
  <c r="C9" i="1"/>
  <c r="F16" i="13"/>
  <c r="F12" i="13"/>
  <c r="F8" i="13"/>
  <c r="G15" i="13"/>
  <c r="G11" i="13"/>
  <c r="G7" i="13"/>
  <c r="G18" i="13"/>
  <c r="G14" i="13"/>
  <c r="G10" i="13"/>
  <c r="F17" i="13"/>
  <c r="F13" i="13"/>
  <c r="F9" i="13"/>
  <c r="G16" i="13"/>
  <c r="G12" i="13"/>
  <c r="G8" i="13"/>
  <c r="F15" i="13"/>
  <c r="F11" i="13"/>
  <c r="H11" i="13" s="1"/>
  <c r="F7" i="13"/>
  <c r="G9" i="13"/>
  <c r="H9" i="13" s="1"/>
  <c r="G17" i="13"/>
  <c r="G6" i="13"/>
  <c r="H6" i="13" s="1"/>
  <c r="G13" i="13"/>
  <c r="H13" i="13" s="1"/>
  <c r="F18" i="13"/>
  <c r="F14" i="13"/>
  <c r="F10" i="13"/>
  <c r="F6" i="13"/>
  <c r="H17" i="13"/>
  <c r="H4" i="13"/>
  <c r="H5" i="13"/>
  <c r="H16" i="13"/>
  <c r="H8" i="13"/>
  <c r="H15" i="13"/>
  <c r="H7" i="13"/>
  <c r="H18" i="13"/>
  <c r="H14" i="13"/>
  <c r="H10" i="13" l="1"/>
  <c r="H12" i="13"/>
  <c r="R6" i="12"/>
  <c r="Q6" i="12"/>
  <c r="P6" i="12"/>
  <c r="O6" i="12"/>
  <c r="N6" i="12"/>
  <c r="M6" i="12"/>
  <c r="R18" i="12"/>
  <c r="R19" i="12"/>
  <c r="R20" i="12"/>
  <c r="R21" i="12"/>
  <c r="R22" i="12"/>
  <c r="P9" i="12"/>
  <c r="P10" i="12"/>
  <c r="P11" i="12"/>
  <c r="P12" i="12"/>
  <c r="P13" i="12"/>
  <c r="P14" i="12"/>
  <c r="P15" i="12"/>
  <c r="P16" i="12"/>
  <c r="P17" i="12"/>
  <c r="P18" i="12"/>
  <c r="P19" i="12"/>
  <c r="P20" i="12"/>
  <c r="P21" i="12"/>
  <c r="P22" i="12"/>
  <c r="P8" i="12"/>
  <c r="K9" i="12"/>
  <c r="K10" i="12"/>
  <c r="K11" i="12"/>
  <c r="K12" i="12"/>
  <c r="K13" i="12"/>
  <c r="K14" i="12"/>
  <c r="K15" i="12"/>
  <c r="K16" i="12"/>
  <c r="K17" i="12"/>
  <c r="K18" i="12"/>
  <c r="K19" i="12"/>
  <c r="K20" i="12"/>
  <c r="K21" i="12"/>
  <c r="K22" i="12"/>
  <c r="R13" i="12" l="1"/>
  <c r="R12" i="12"/>
  <c r="R11" i="12"/>
  <c r="R10" i="12"/>
  <c r="R9" i="12"/>
  <c r="R17" i="12"/>
  <c r="R16" i="12"/>
  <c r="R15" i="12"/>
  <c r="R14" i="12"/>
  <c r="R8" i="12"/>
  <c r="B9" i="12"/>
  <c r="B10" i="12"/>
  <c r="B11" i="12"/>
  <c r="B12" i="12"/>
  <c r="B13" i="12"/>
  <c r="B14" i="12"/>
  <c r="B15" i="12"/>
  <c r="B16" i="12"/>
  <c r="B17" i="12"/>
  <c r="B18" i="12"/>
  <c r="B19" i="12"/>
  <c r="B20" i="12"/>
  <c r="B21" i="12"/>
  <c r="B22" i="12"/>
  <c r="B8" i="12"/>
  <c r="B21" i="11"/>
  <c r="B20" i="11"/>
  <c r="B19" i="11"/>
  <c r="B18" i="11"/>
  <c r="B17" i="11"/>
  <c r="B16" i="11"/>
  <c r="B15" i="11"/>
  <c r="B14" i="11"/>
  <c r="B13" i="11"/>
  <c r="B12" i="11"/>
  <c r="B11" i="11"/>
  <c r="B10" i="11"/>
  <c r="B9" i="11"/>
  <c r="B8" i="11"/>
  <c r="B7" i="11"/>
  <c r="B7" i="9"/>
  <c r="DU4" i="13" l="1"/>
  <c r="DU18" i="13" s="1"/>
  <c r="O9" i="1" s="1"/>
  <c r="DS4" i="13"/>
  <c r="DS18" i="13" s="1"/>
  <c r="K9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<sst xmlns="http://schemas.openxmlformats.org/spreadsheetml/2006/main" count="965" uniqueCount="197">
  <si>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</si>
  <si>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</si>
  <si>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</si>
  <si>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</si>
  <si>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</si>
  <si>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</si>
  <si>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</si>
  <si>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</si>
  <si>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</si>
  <si>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Bus</t>
  </si>
  <si>
    <t>Truck</t>
  </si>
  <si>
    <t>Motorcycle</t>
  </si>
  <si>
    <t>VEHICLE BRANDS</t>
  </si>
  <si>
    <t>VEHICLE TYPES</t>
  </si>
  <si>
    <t>Toyota</t>
  </si>
  <si>
    <t>Bmw</t>
  </si>
  <si>
    <t>GENDER</t>
  </si>
  <si>
    <t>ID</t>
  </si>
  <si>
    <t>NAME</t>
  </si>
  <si>
    <t>ADDRESS</t>
  </si>
  <si>
    <t>PHONE NUMBER</t>
  </si>
  <si>
    <t>IDENTITY</t>
  </si>
  <si>
    <t>LICENCE QUALIFICATION</t>
  </si>
  <si>
    <t>BORN</t>
  </si>
  <si>
    <t>NOTES</t>
  </si>
  <si>
    <t>SETTINGS &amp; DRIVERS</t>
  </si>
  <si>
    <t>VEHICLE REGISTRATION</t>
  </si>
  <si>
    <t>BRAND</t>
  </si>
  <si>
    <t>TYPE</t>
  </si>
  <si>
    <t>LICENCE PLATE</t>
  </si>
  <si>
    <t>MAX. LOAD(KG)</t>
  </si>
  <si>
    <t>COLOR</t>
  </si>
  <si>
    <t>YEAR</t>
  </si>
  <si>
    <t>VEHICLE</t>
  </si>
  <si>
    <t>DRIVER</t>
  </si>
  <si>
    <t>SOURCE</t>
  </si>
  <si>
    <t>DESTINATION</t>
  </si>
  <si>
    <t>PURPOSE</t>
  </si>
  <si>
    <t>DATE</t>
  </si>
  <si>
    <t>ODOMETER(miles)</t>
  </si>
  <si>
    <t>START</t>
  </si>
  <si>
    <t>END</t>
  </si>
  <si>
    <t>TOTAL
MILEAGE</t>
  </si>
  <si>
    <t>MILEAGE LOG TEMPLATE</t>
  </si>
  <si>
    <t>MILEAGE LOG JANUARY</t>
  </si>
  <si>
    <t>CURRENCY</t>
  </si>
  <si>
    <t>$</t>
  </si>
  <si>
    <t>INDEX-ID</t>
  </si>
  <si>
    <t>TYPE &amp; BRAND &amp; PLATE</t>
  </si>
  <si>
    <t>OPERATOR</t>
  </si>
  <si>
    <t>OPERATOR 2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</si>
  <si>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</si>
  <si>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</si>
  <si>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</si>
  <si>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</si>
  <si>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</si>
  <si>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</si>
  <si>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</si>
  <si>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</si>
  <si>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</si>
  <si>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</si>
  <si>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</si>
  <si>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</si>
  <si>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MILEAGE LOG FEBRUARY</t>
  </si>
  <si>
    <t>MILEAGE LOG MARCH</t>
  </si>
  <si>
    <t>MILEAGE LOG APRIL</t>
  </si>
  <si>
    <t>MILEAGE LOG MAY</t>
  </si>
  <si>
    <t>MILEAGE LOG JUNE</t>
  </si>
  <si>
    <t>MILEAGE LOG JULY</t>
  </si>
  <si>
    <t>MILEAGE LOG AUGUST</t>
  </si>
  <si>
    <t>MILEAGE LOG SEPTEMBER</t>
  </si>
  <si>
    <t>MILEAGE LOG OCTOBER</t>
  </si>
  <si>
    <t>MILEAGE LOG NOVEMBER</t>
  </si>
  <si>
    <t>MILEAGE LOG DECEMBER</t>
  </si>
  <si>
    <t>TOTAL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</si>
  <si>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</si>
  <si>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</si>
  <si>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</si>
  <si>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</si>
  <si>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</si>
  <si>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</si>
  <si>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</si>
  <si>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</si>
  <si>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</si>
  <si>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</si>
  <si>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</si>
  <si>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</si>
  <si>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</si>
  <si>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</si>
  <si>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FINANCE CATEGORY</t>
  </si>
  <si>
    <t>NAVIGATION MENU</t>
  </si>
  <si>
    <t>SUMMARY</t>
  </si>
  <si>
    <t>Ethan Davis</t>
  </si>
  <si>
    <t>Olivia Wilson</t>
  </si>
  <si>
    <t>Liam Thompson</t>
  </si>
  <si>
    <t>Ava Parker</t>
  </si>
  <si>
    <t>Noah Mitchell</t>
  </si>
  <si>
    <t>Isabella Turner</t>
  </si>
  <si>
    <t>Lucas Evans</t>
  </si>
  <si>
    <t>Mia Roberts</t>
  </si>
  <si>
    <t>Mason Cooper</t>
  </si>
  <si>
    <t>Sophia Morgan</t>
  </si>
  <si>
    <t>M</t>
  </si>
  <si>
    <t>F</t>
  </si>
  <si>
    <t>45 Main Street, London, United Kingdom</t>
  </si>
  <si>
    <t>12 Rue de la Paix, Paris, France</t>
  </si>
  <si>
    <t>7 Via Roma, Rome, Italy</t>
  </si>
  <si>
    <t>123 Broadway, New York City, United States</t>
  </si>
  <si>
    <t>56 Calle Madrid, Barcelona, Spain</t>
  </si>
  <si>
    <t>89 Prinzregentenstrasse, Berlin, Germany</t>
  </si>
  <si>
    <t>23 Rua do Comércio, Lisbon, Portugal</t>
  </si>
  <si>
    <t>34 Viale di Trastevere, Rome, Italy</t>
  </si>
  <si>
    <t>71 Alexanderplatz, Berlin, Germany</t>
  </si>
  <si>
    <t>2 Piazza San Marco, Venice, Italy</t>
  </si>
  <si>
    <t>+44 20 1234 5678</t>
  </si>
  <si>
    <t>+33 1 2345 6789</t>
  </si>
  <si>
    <t>+49 30 1234 5678</t>
  </si>
  <si>
    <t>+1 212 345 6789</t>
  </si>
  <si>
    <t>+34 91 234 5678</t>
  </si>
  <si>
    <t>+39 06 1234 5678</t>
  </si>
  <si>
    <t>+61 2 1234 5678</t>
  </si>
  <si>
    <t>+81 3 1234 5678</t>
  </si>
  <si>
    <t>+86 10 1234 5678</t>
  </si>
  <si>
    <t>+52 55 1234 5678</t>
  </si>
  <si>
    <t>Private Pilot License</t>
  </si>
  <si>
    <t>Scuba Diving Certification</t>
  </si>
  <si>
    <t>Professional Driver's License</t>
  </si>
  <si>
    <t>Certified Public Accountant (CPA) License</t>
  </si>
  <si>
    <t>Certified Fitness Trainer License</t>
  </si>
  <si>
    <t>Commercial Drone Pilot License</t>
  </si>
  <si>
    <t>Licensed Real Estate Agent</t>
  </si>
  <si>
    <t>Certified Yoga Instructor License</t>
  </si>
  <si>
    <t>Registered Nurse License</t>
  </si>
  <si>
    <t>Certified Electrician License</t>
  </si>
  <si>
    <t>She came from the North.</t>
  </si>
  <si>
    <t>Audi</t>
  </si>
  <si>
    <t>New Holland</t>
  </si>
  <si>
    <t>Mercedes</t>
  </si>
  <si>
    <t>BMC</t>
  </si>
  <si>
    <t>Car</t>
  </si>
  <si>
    <t>ABC-1234</t>
  </si>
  <si>
    <t>XYZ-9876</t>
  </si>
  <si>
    <t>QWE-5678</t>
  </si>
  <si>
    <t>RTY-4321</t>
  </si>
  <si>
    <t>MNB-7890</t>
  </si>
  <si>
    <t>LKJ-2468</t>
  </si>
  <si>
    <t>POI-1357</t>
  </si>
  <si>
    <t>ZXC-8642</t>
  </si>
  <si>
    <t>VBN-9753</t>
  </si>
  <si>
    <t>GHJ-3210</t>
  </si>
  <si>
    <t>Yellow</t>
  </si>
  <si>
    <t>Black</t>
  </si>
  <si>
    <t>Green</t>
  </si>
  <si>
    <t>Gray</t>
  </si>
  <si>
    <t>White</t>
  </si>
  <si>
    <t>Red</t>
  </si>
  <si>
    <t>Blue</t>
  </si>
  <si>
    <t>Need maintenance.</t>
  </si>
  <si>
    <t>Bus - Toyota - ABC-1234</t>
  </si>
  <si>
    <t>Motorcycle - Bmw - QWE-5678</t>
  </si>
  <si>
    <t>Truck - BMC - XYZ-9876</t>
  </si>
  <si>
    <t>Car - Mercedes - RTY-4321</t>
  </si>
  <si>
    <t>Car - Audi - MNB-7890</t>
  </si>
  <si>
    <t>Bus - New Holland - ZXC-8642</t>
  </si>
  <si>
    <t>Motorcycle - Bmw - POI-1357</t>
  </si>
  <si>
    <t>Car - Toyota - GHJ-3210</t>
  </si>
  <si>
    <t>Paris, France</t>
  </si>
  <si>
    <t>Tokyo, Japan</t>
  </si>
  <si>
    <t>Rio de Janeiro, Brazil</t>
  </si>
  <si>
    <t>Sydney, Australia</t>
  </si>
  <si>
    <t>Cape Town, South Africa</t>
  </si>
  <si>
    <t>Vancouver, Canada</t>
  </si>
  <si>
    <t>Rome, Italy</t>
  </si>
  <si>
    <t>Dubai, United Arab Emirates</t>
  </si>
  <si>
    <t>New York City, United States</t>
  </si>
  <si>
    <t>Bali, Indonesia</t>
  </si>
  <si>
    <t>Machu Picchu, Peru</t>
  </si>
  <si>
    <t>Santorini, Greece</t>
  </si>
  <si>
    <t>Bora Bora, French Polynesia</t>
  </si>
  <si>
    <t>Kyoto, Japan</t>
  </si>
  <si>
    <t>Reykjavik, Iceland</t>
  </si>
  <si>
    <t>Serengeti National Park, Tanzania</t>
  </si>
  <si>
    <t>Petra, Jordan</t>
  </si>
  <si>
    <t>Banff National Park, Canada</t>
  </si>
  <si>
    <t>Great Barrier Reef, Australia</t>
  </si>
  <si>
    <t>-</t>
  </si>
  <si>
    <t>Gift</t>
  </si>
  <si>
    <t>Order</t>
  </si>
  <si>
    <t>Trip</t>
  </si>
  <si>
    <t>Not good.</t>
  </si>
  <si>
    <t>FUEL EXPENSES</t>
  </si>
  <si>
    <t>MEAL EXPENSES</t>
  </si>
  <si>
    <t>TOLL EXPENSES</t>
  </si>
  <si>
    <t>OTHER EXPENSES</t>
  </si>
  <si>
    <t>TOTAL COST</t>
  </si>
  <si>
    <t>REVENUES</t>
  </si>
  <si>
    <t>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</si>
</sst>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sz val="13"/>
      <color theme="1"/>
      <name val="Arial"/>
      <family val="2"/>
      <scheme val="minor"/>
    </font>
    <font>
      <sz val="13"/>
      <color rgb="FFFFFFFF"/>
      <name val="Arial"/>
      <family val="2"/>
      <scheme val="minor"/>
    </font>
    <font>
      <sz val="13"/>
      <color theme="0" tint="-4.9989318521683403E-2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6"/>
      <color theme="0"/>
      <name val="Arial"/>
      <family val="2"/>
      <scheme val="minor"/>
    </font>
    <font>
      <b/>
      <i/>
      <sz val="16"/>
      <color theme="0" tint="-4.9989318521683403E-2"/>
      <name val="Arial"/>
      <family val="2"/>
      <scheme val="minor"/>
    </font>
    <font>
      <i/>
      <sz val="11"/>
      <color theme="4" tint="-0.249977111117893"/>
      <name val="Arial"/>
      <family val="2"/>
      <scheme val="minor"/>
    </font>
    <font>
      <b/>
      <sz val="12"/>
      <color theme="0"/>
      <name val="Arial"/>
      <family val="2"/>
      <scheme val="minor"/>
    </font>
    <font>
      <b/>
      <sz val="14"/>
      <color rgb="FF1F4E78"/>
      <name val="Arial"/>
      <family val="2"/>
      <charset val="162"/>
      <scheme val="minor"/>
    </font>
    <font>
      <sz val="16"/>
      <color rgb="FF1F4E78"/>
      <name val="Arial"/>
      <family val="2"/>
      <charset val="162"/>
      <scheme val="minor"/>
    </font>
    <font>
      <sz val="18"/>
      <color rgb="FF1F4E78"/>
      <name val="Arial"/>
      <family val="2"/>
      <charset val="162"/>
      <scheme val="minor"/>
    </font>
    <font>
      <b/>
      <sz val="14"/>
      <color theme="0" tint="-4.9989318521683403E-2"/>
      <name val="Arial"/>
      <family val="2"/>
      <charset val="162"/>
      <scheme val="minor"/>
    </font>
    <font>
      <sz val="16"/>
      <color theme="0" tint="-4.9989318521683403E-2"/>
      <name val="Arial"/>
      <family val="2"/>
      <charset val="162"/>
      <scheme val="minor"/>
    </font>
    <font>
      <sz val="18"/>
      <color theme="0" tint="-4.9989318521683403E-2"/>
      <name val="Arial"/>
      <family val="2"/>
      <charset val="162"/>
      <scheme val="minor"/>
    </font>
    <font>
      <b/>
      <sz val="14"/>
      <color theme="0"/>
      <name val="Arial"/>
      <family val="2"/>
      <charset val="162"/>
      <scheme val="minor"/>
    </font>
    <font>
      <sz val="16"/>
      <color theme="0"/>
      <name val="Arial"/>
      <family val="2"/>
      <charset val="162"/>
      <scheme val="minor"/>
    </font>
    <font>
      <sz val="18"/>
      <color theme="0"/>
      <name val="Arial"/>
      <family val="2"/>
      <charset val="162"/>
      <scheme val="minor"/>
    </font>
    <font>
      <b/>
      <sz val="12"/>
      <color theme="1"/>
      <name val="Arial"/>
      <family val="2"/>
      <charset val="162"/>
      <scheme val="minor"/>
    </font>
    <font>
      <sz val="8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3" fillId="0" borderId="0"/>
    <xf numFmtId="0" fontId="3" fillId="0" borderId="0"/>
    <xf numFmtId="0" fontId="1" fillId="0" borderId="0"/>
    <xf numFmtId="0" fontId="1" fillId="0" borderId="0"/>
  </cellStyleXfs>
  <cellXfs count="130">
    <xf numFmtId="0" fontId="0" fillId="0" borderId="0" xfId="0"/>
    <xf numFmtId="0" fontId="6" fillId="2" borderId="0" xfId="0" applyFont="1" applyFill="1" applyAlignment="1">
      <alignment vertical="center"/>
    </xf>
    <xf numFmtId="49" fontId="6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10" fillId="7" borderId="0" xfId="2" applyFont="1" applyFill="1" applyBorder="1" applyAlignment="1" applyProtection="1">
      <alignment vertical="center"/>
    </xf>
    <xf numFmtId="0" fontId="22" fillId="2" borderId="0" xfId="0" applyFont="1" applyFill="1" applyAlignment="1">
      <alignment vertical="center"/>
    </xf>
    <xf numFmtId="0" fontId="22" fillId="2" borderId="0" xfId="0" applyFont="1" applyFill="1" applyAlignment="1">
      <alignment horizontal="center" vertical="center"/>
    </xf>
    <xf numFmtId="49" fontId="11" fillId="3" borderId="0" xfId="0" applyNumberFormat="1" applyFont="1" applyFill="1" applyAlignment="1">
      <alignment horizontal="left" vertical="center" indent="2"/>
    </xf>
    <xf numFmtId="0" fontId="20" fillId="2" borderId="0" xfId="0" applyFont="1" applyFill="1" applyAlignment="1">
      <alignment horizontal="right" vertical="center"/>
    </xf>
    <xf numFmtId="49" fontId="8" fillId="5" borderId="0" xfId="0" applyNumberFormat="1" applyFont="1" applyFill="1" applyAlignment="1">
      <alignment horizontal="left" vertical="center" indent="2"/>
    </xf>
    <xf numFmtId="0" fontId="21" fillId="2" borderId="0" xfId="0" applyFont="1" applyFill="1" applyAlignment="1">
      <alignment horizontal="right" vertical="center"/>
    </xf>
    <xf numFmtId="0" fontId="0" fillId="2" borderId="0" xfId="0" applyFill="1"/>
    <xf numFmtId="0" fontId="14" fillId="2" borderId="0" xfId="4" applyFont="1" applyFill="1" applyAlignment="1">
      <alignment vertical="center"/>
    </xf>
    <xf numFmtId="0" fontId="3" fillId="0" borderId="9" xfId="5" applyBorder="1" applyAlignment="1">
      <alignment horizontal="left" wrapText="1" indent="1"/>
    </xf>
    <xf numFmtId="0" fontId="3" fillId="2" borderId="0" xfId="5" applyFill="1"/>
    <xf numFmtId="0" fontId="15" fillId="2" borderId="0" xfId="4" applyFont="1" applyFill="1" applyAlignment="1">
      <alignment vertical="center"/>
    </xf>
    <xf numFmtId="0" fontId="3" fillId="0" borderId="10" xfId="5" applyBorder="1" applyAlignment="1">
      <alignment horizontal="left" indent="1"/>
    </xf>
    <xf numFmtId="0" fontId="3" fillId="0" borderId="10" xfId="5" applyBorder="1" applyAlignment="1">
      <alignment horizontal="left" vertical="center" wrapText="1" indent="1"/>
    </xf>
    <xf numFmtId="0" fontId="3" fillId="0" borderId="10" xfId="5" applyBorder="1" applyAlignment="1">
      <alignment horizontal="left" vertical="top" wrapText="1" indent="2"/>
    </xf>
    <xf numFmtId="0" fontId="16" fillId="2" borderId="0" xfId="4" applyFont="1" applyFill="1" applyAlignment="1">
      <alignment vertical="center"/>
    </xf>
    <xf numFmtId="0" fontId="12" fillId="0" borderId="10" xfId="5" applyFont="1" applyBorder="1" applyAlignment="1">
      <alignment horizontal="left" indent="1"/>
    </xf>
    <xf numFmtId="0" fontId="2" fillId="0" borderId="10" xfId="5" applyFont="1" applyBorder="1" applyAlignment="1">
      <alignment horizontal="left" indent="1"/>
    </xf>
    <xf numFmtId="0" fontId="3" fillId="0" borderId="11" xfId="5" applyBorder="1" applyAlignment="1">
      <alignment horizontal="left" indent="1"/>
    </xf>
    <xf numFmtId="0" fontId="6" fillId="2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/>
    </xf>
    <xf numFmtId="0" fontId="20" fillId="4" borderId="0" xfId="0" applyFont="1" applyFill="1" applyAlignment="1">
      <alignment horizontal="right" vertical="center"/>
    </xf>
    <xf numFmtId="0" fontId="8" fillId="5" borderId="0" xfId="0" applyFont="1" applyFill="1" applyAlignment="1">
      <alignment horizontal="center" vertical="center"/>
    </xf>
    <xf numFmtId="0" fontId="21" fillId="6" borderId="0" xfId="0" applyFont="1" applyFill="1" applyAlignment="1">
      <alignment horizontal="right" vertical="center"/>
    </xf>
    <xf numFmtId="0" fontId="6" fillId="2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7" borderId="0" xfId="0" applyFill="1"/>
    <xf numFmtId="0" fontId="0" fillId="7" borderId="0" xfId="0" applyFill="1" applyAlignment="1">
      <alignment horizontal="center"/>
    </xf>
    <xf numFmtId="0" fontId="0" fillId="2" borderId="0" xfId="0" applyFill="1" applyAlignment="1">
      <alignment vertical="center"/>
    </xf>
    <xf numFmtId="49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4" fillId="2" borderId="0" xfId="0" applyFont="1" applyFill="1" applyAlignment="1">
      <alignment vertical="center"/>
    </xf>
    <xf numFmtId="49" fontId="25" fillId="3" borderId="0" xfId="0" applyNumberFormat="1" applyFont="1" applyFill="1" applyAlignment="1">
      <alignment horizontal="left" vertical="center" indent="1"/>
    </xf>
    <xf numFmtId="49" fontId="25" fillId="3" borderId="0" xfId="0" applyNumberFormat="1" applyFont="1" applyFill="1" applyAlignment="1">
      <alignment vertical="center"/>
    </xf>
    <xf numFmtId="0" fontId="24" fillId="3" borderId="0" xfId="0" applyFont="1" applyFill="1" applyAlignment="1">
      <alignment horizontal="center" vertical="center"/>
    </xf>
    <xf numFmtId="0" fontId="26" fillId="4" borderId="0" xfId="0" applyFont="1" applyFill="1" applyAlignment="1">
      <alignment horizontal="right" vertical="center"/>
    </xf>
    <xf numFmtId="0" fontId="24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vertical="center"/>
    </xf>
    <xf numFmtId="49" fontId="28" fillId="5" borderId="0" xfId="0" applyNumberFormat="1" applyFont="1" applyFill="1" applyAlignment="1">
      <alignment horizontal="left" vertical="center" indent="1"/>
    </xf>
    <xf numFmtId="49" fontId="28" fillId="5" borderId="0" xfId="0" applyNumberFormat="1" applyFont="1" applyFill="1" applyAlignment="1">
      <alignment vertical="center"/>
    </xf>
    <xf numFmtId="0" fontId="28" fillId="5" borderId="0" xfId="0" applyFont="1" applyFill="1" applyAlignment="1">
      <alignment horizontal="center" vertical="center"/>
    </xf>
    <xf numFmtId="0" fontId="29" fillId="6" borderId="0" xfId="0" applyFont="1" applyFill="1" applyAlignment="1">
      <alignment horizontal="right" vertical="center"/>
    </xf>
    <xf numFmtId="0" fontId="28" fillId="2" borderId="0" xfId="0" applyFont="1" applyFill="1" applyAlignment="1">
      <alignment horizontal="center" vertical="center"/>
    </xf>
    <xf numFmtId="0" fontId="0" fillId="2" borderId="0" xfId="1" applyFont="1" applyFill="1" applyAlignment="1">
      <alignment vertical="center"/>
    </xf>
    <xf numFmtId="0" fontId="6" fillId="0" borderId="12" xfId="0" applyFont="1" applyBorder="1" applyAlignment="1" applyProtection="1">
      <alignment horizontal="center" vertical="center" shrinkToFit="1"/>
      <protection locked="0"/>
    </xf>
    <xf numFmtId="0" fontId="6" fillId="0" borderId="15" xfId="0" applyFont="1" applyBorder="1" applyAlignment="1" applyProtection="1">
      <alignment horizontal="center" vertical="center" shrinkToFit="1"/>
      <protection locked="0"/>
    </xf>
    <xf numFmtId="0" fontId="6" fillId="0" borderId="13" xfId="0" applyFont="1" applyBorder="1" applyAlignment="1" applyProtection="1">
      <alignment horizontal="center" vertical="center" shrinkToFit="1"/>
      <protection locked="0"/>
    </xf>
    <xf numFmtId="0" fontId="23" fillId="8" borderId="13" xfId="0" applyFont="1" applyFill="1" applyBorder="1" applyAlignment="1">
      <alignment horizontal="center" vertical="center" wrapText="1" shrinkToFit="1"/>
    </xf>
    <xf numFmtId="49" fontId="11" fillId="3" borderId="0" xfId="0" applyNumberFormat="1" applyFont="1" applyFill="1" applyAlignment="1">
      <alignment horizontal="left" vertical="center" indent="6"/>
    </xf>
    <xf numFmtId="49" fontId="8" fillId="5" borderId="0" xfId="0" applyNumberFormat="1" applyFont="1" applyFill="1" applyAlignment="1">
      <alignment horizontal="left" vertical="center" indent="6"/>
    </xf>
    <xf numFmtId="4" fontId="6" fillId="0" borderId="12" xfId="0" applyNumberFormat="1" applyFont="1" applyBorder="1" applyAlignment="1" applyProtection="1">
      <alignment horizontal="center" vertical="center" shrinkToFit="1"/>
      <protection locked="0"/>
    </xf>
    <xf numFmtId="4" fontId="6" fillId="0" borderId="15" xfId="0" applyNumberFormat="1" applyFont="1" applyBorder="1" applyAlignment="1" applyProtection="1">
      <alignment horizontal="center" vertical="center" shrinkToFit="1"/>
      <protection locked="0"/>
    </xf>
    <xf numFmtId="14" fontId="6" fillId="0" borderId="12" xfId="0" applyNumberFormat="1" applyFont="1" applyBorder="1" applyAlignment="1" applyProtection="1">
      <alignment horizontal="center" vertical="center" shrinkToFit="1"/>
      <protection locked="0"/>
    </xf>
    <xf numFmtId="4" fontId="30" fillId="2" borderId="13" xfId="0" applyNumberFormat="1" applyFont="1" applyFill="1" applyBorder="1" applyAlignment="1" applyProtection="1">
      <alignment horizontal="center" vertical="center" shrinkToFit="1"/>
      <protection hidden="1"/>
    </xf>
    <xf numFmtId="0" fontId="30" fillId="2" borderId="13" xfId="0" applyFont="1" applyFill="1" applyBorder="1" applyAlignment="1" applyProtection="1">
      <alignment horizontal="center" vertical="center" shrinkToFit="1"/>
      <protection hidden="1"/>
    </xf>
    <xf numFmtId="1" fontId="6" fillId="0" borderId="12" xfId="0" applyNumberFormat="1" applyFont="1" applyBorder="1" applyAlignment="1" applyProtection="1">
      <alignment horizontal="center" vertical="center" shrinkToFit="1"/>
      <protection locked="0"/>
    </xf>
    <xf numFmtId="1" fontId="6" fillId="0" borderId="15" xfId="0" applyNumberFormat="1" applyFont="1" applyBorder="1" applyAlignment="1" applyProtection="1">
      <alignment horizontal="center" vertical="center" shrinkToFit="1"/>
      <protection locked="0"/>
    </xf>
    <xf numFmtId="0" fontId="0" fillId="0" borderId="16" xfId="0" applyBorder="1"/>
    <xf numFmtId="0" fontId="31" fillId="7" borderId="16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5" fillId="11" borderId="0" xfId="0" applyFont="1" applyFill="1" applyAlignment="1" applyProtection="1">
      <alignment horizontal="centerContinuous" shrinkToFit="1"/>
      <protection hidden="1"/>
    </xf>
    <xf numFmtId="4" fontId="34" fillId="0" borderId="0" xfId="0" applyNumberFormat="1" applyFont="1" applyAlignment="1" applyProtection="1">
      <alignment horizontal="centerContinuous"/>
      <protection hidden="1"/>
    </xf>
    <xf numFmtId="4" fontId="37" fillId="11" borderId="0" xfId="0" applyNumberFormat="1" applyFont="1" applyFill="1" applyAlignment="1" applyProtection="1">
      <alignment horizontal="centerContinuous"/>
      <protection hidden="1"/>
    </xf>
    <xf numFmtId="0" fontId="35" fillId="12" borderId="0" xfId="0" applyFont="1" applyFill="1" applyAlignment="1" applyProtection="1">
      <alignment horizontal="centerContinuous" shrinkToFit="1"/>
      <protection hidden="1"/>
    </xf>
    <xf numFmtId="4" fontId="37" fillId="12" borderId="0" xfId="0" applyNumberFormat="1" applyFont="1" applyFill="1" applyAlignment="1" applyProtection="1">
      <alignment horizontal="centerContinuous"/>
      <protection hidden="1"/>
    </xf>
    <xf numFmtId="4" fontId="40" fillId="11" borderId="0" xfId="0" applyNumberFormat="1" applyFont="1" applyFill="1" applyAlignment="1" applyProtection="1">
      <alignment horizontal="centerContinuous"/>
      <protection hidden="1"/>
    </xf>
    <xf numFmtId="0" fontId="31" fillId="7" borderId="16" xfId="0" applyFont="1" applyFill="1" applyBorder="1" applyAlignment="1" applyProtection="1">
      <alignment horizontal="center" vertical="center" wrapText="1"/>
      <protection hidden="1"/>
    </xf>
    <xf numFmtId="0" fontId="31" fillId="7" borderId="16" xfId="0" applyFont="1" applyFill="1" applyBorder="1" applyAlignment="1" applyProtection="1">
      <alignment horizontal="center" vertical="center"/>
      <protection hidden="1"/>
    </xf>
    <xf numFmtId="4" fontId="6" fillId="0" borderId="16" xfId="0" applyNumberFormat="1" applyFont="1" applyBorder="1" applyAlignment="1" applyProtection="1">
      <alignment horizontal="center" vertical="center" shrinkToFit="1"/>
      <protection hidden="1"/>
    </xf>
    <xf numFmtId="4" fontId="0" fillId="0" borderId="16" xfId="0" applyNumberFormat="1" applyBorder="1" applyProtection="1">
      <protection hidden="1"/>
    </xf>
    <xf numFmtId="0" fontId="0" fillId="0" borderId="16" xfId="0" applyBorder="1" applyAlignment="1" applyProtection="1">
      <alignment horizontal="center" vertical="center"/>
      <protection hidden="1"/>
    </xf>
    <xf numFmtId="0" fontId="1" fillId="2" borderId="0" xfId="7" applyFill="1" applyAlignment="1">
      <alignment vertical="center"/>
    </xf>
    <xf numFmtId="0" fontId="32" fillId="0" borderId="0" xfId="0" applyFont="1" applyAlignment="1" applyProtection="1">
      <alignment horizontal="centerContinuous" shrinkToFit="1"/>
      <protection hidden="1"/>
    </xf>
    <xf numFmtId="0" fontId="38" fillId="11" borderId="0" xfId="0" applyFont="1" applyFill="1" applyAlignment="1" applyProtection="1">
      <alignment horizontal="centerContinuous" shrinkToFit="1"/>
      <protection hidden="1"/>
    </xf>
    <xf numFmtId="49" fontId="11" fillId="3" borderId="0" xfId="0" applyNumberFormat="1" applyFont="1" applyFill="1" applyAlignment="1">
      <alignment vertical="center"/>
    </xf>
    <xf numFmtId="49" fontId="8" fillId="5" borderId="0" xfId="0" applyNumberFormat="1" applyFont="1" applyFill="1" applyAlignment="1">
      <alignment vertical="center"/>
    </xf>
    <xf numFmtId="0" fontId="5" fillId="2" borderId="0" xfId="1" applyFill="1" applyAlignment="1">
      <alignment vertical="center"/>
    </xf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33" fillId="0" borderId="0" xfId="0" applyFont="1" applyAlignment="1">
      <alignment horizontal="centerContinuous" vertical="center"/>
    </xf>
    <xf numFmtId="0" fontId="36" fillId="12" borderId="0" xfId="0" applyFont="1" applyFill="1" applyAlignment="1">
      <alignment horizontal="centerContinuous" vertical="center"/>
    </xf>
    <xf numFmtId="0" fontId="39" fillId="11" borderId="0" xfId="0" applyFont="1" applyFill="1" applyAlignment="1">
      <alignment horizontal="centerContinuous" vertical="center"/>
    </xf>
    <xf numFmtId="0" fontId="36" fillId="11" borderId="0" xfId="0" applyFont="1" applyFill="1" applyAlignment="1">
      <alignment horizontal="centerContinuous" vertical="center"/>
    </xf>
    <xf numFmtId="3" fontId="33" fillId="0" borderId="0" xfId="0" applyNumberFormat="1" applyFont="1" applyAlignment="1">
      <alignment horizontal="centerContinuous" vertical="center"/>
    </xf>
    <xf numFmtId="3" fontId="36" fillId="12" borderId="0" xfId="0" applyNumberFormat="1" applyFont="1" applyFill="1" applyAlignment="1">
      <alignment horizontal="centerContinuous" vertical="center"/>
    </xf>
    <xf numFmtId="3" fontId="39" fillId="11" borderId="0" xfId="0" applyNumberFormat="1" applyFont="1" applyFill="1" applyAlignment="1">
      <alignment horizontal="centerContinuous" vertical="center"/>
    </xf>
    <xf numFmtId="3" fontId="36" fillId="11" borderId="0" xfId="0" applyNumberFormat="1" applyFont="1" applyFill="1" applyAlignment="1">
      <alignment horizontal="centerContinuous" vertical="center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23" fillId="8" borderId="14" xfId="0" applyFont="1" applyFill="1" applyBorder="1" applyAlignment="1">
      <alignment horizontal="center" vertical="center" shrinkToFit="1"/>
    </xf>
    <xf numFmtId="0" fontId="23" fillId="7" borderId="13" xfId="0" applyFont="1" applyFill="1" applyBorder="1" applyAlignment="1">
      <alignment horizontal="center" vertical="center" shrinkToFit="1"/>
    </xf>
    <xf numFmtId="0" fontId="0" fillId="0" borderId="12" xfId="0" applyBorder="1" applyAlignment="1" applyProtection="1">
      <alignment horizontal="center" vertical="center" shrinkToFit="1"/>
      <protection locked="0"/>
    </xf>
    <xf numFmtId="4" fontId="0" fillId="0" borderId="4" xfId="0" applyNumberFormat="1" applyBorder="1" applyAlignment="1" applyProtection="1">
      <alignment horizontal="center" vertical="center" shrinkToFit="1"/>
      <protection hidden="1"/>
    </xf>
    <xf numFmtId="0" fontId="30" fillId="13" borderId="13" xfId="0" applyFont="1" applyFill="1" applyBorder="1" applyAlignment="1" applyProtection="1">
      <alignment horizontal="center" vertical="center" shrinkToFit="1"/>
      <protection hidden="1"/>
    </xf>
    <xf numFmtId="4" fontId="30" fillId="13" borderId="13" xfId="0" applyNumberFormat="1" applyFont="1" applyFill="1" applyBorder="1" applyAlignment="1" applyProtection="1">
      <alignment horizontal="center" vertical="center" shrinkToFit="1"/>
      <protection hidden="1"/>
    </xf>
    <xf numFmtId="0" fontId="6" fillId="13" borderId="12" xfId="0" applyFont="1" applyFill="1" applyBorder="1" applyAlignment="1" applyProtection="1">
      <alignment horizontal="center" vertical="center" shrinkToFit="1"/>
      <protection hidden="1"/>
    </xf>
    <xf numFmtId="14" fontId="6" fillId="13" borderId="12" xfId="0" applyNumberFormat="1" applyFont="1" applyFill="1" applyBorder="1" applyAlignment="1" applyProtection="1">
      <alignment horizontal="center" vertical="center" shrinkToFit="1"/>
      <protection hidden="1"/>
    </xf>
    <xf numFmtId="4" fontId="6" fillId="13" borderId="12" xfId="0" applyNumberFormat="1" applyFont="1" applyFill="1" applyBorder="1" applyAlignment="1" applyProtection="1">
      <alignment horizontal="center" vertical="center" shrinkToFit="1"/>
      <protection hidden="1"/>
    </xf>
    <xf numFmtId="0" fontId="6" fillId="13" borderId="15" xfId="0" applyFont="1" applyFill="1" applyBorder="1" applyAlignment="1" applyProtection="1">
      <alignment horizontal="center" vertical="center" shrinkToFit="1"/>
      <protection hidden="1"/>
    </xf>
    <xf numFmtId="4" fontId="6" fillId="13" borderId="15" xfId="0" applyNumberFormat="1" applyFont="1" applyFill="1" applyBorder="1" applyAlignment="1" applyProtection="1">
      <alignment horizontal="center" vertical="center" shrinkToFit="1"/>
      <protection hidden="1"/>
    </xf>
    <xf numFmtId="1" fontId="6" fillId="13" borderId="15" xfId="0" applyNumberFormat="1" applyFont="1" applyFill="1" applyBorder="1" applyAlignment="1" applyProtection="1">
      <alignment horizontal="center" vertical="center" shrinkToFit="1"/>
      <protection hidden="1"/>
    </xf>
    <xf numFmtId="0" fontId="0" fillId="0" borderId="15" xfId="0" applyBorder="1" applyAlignment="1" applyProtection="1">
      <alignment horizontal="center" vertical="center" shrinkToFit="1"/>
      <protection locked="0"/>
    </xf>
    <xf numFmtId="49" fontId="28" fillId="5" borderId="0" xfId="0" applyNumberFormat="1" applyFont="1" applyFill="1" applyAlignment="1">
      <alignment horizontal="left" vertical="center" indent="6"/>
    </xf>
    <xf numFmtId="0" fontId="23" fillId="11" borderId="9" xfId="0" applyFont="1" applyFill="1" applyBorder="1" applyAlignment="1">
      <alignment horizontal="center" vertical="center"/>
    </xf>
    <xf numFmtId="0" fontId="23" fillId="11" borderId="11" xfId="0" applyFont="1" applyFill="1" applyBorder="1" applyAlignment="1">
      <alignment horizontal="center" vertical="center"/>
    </xf>
    <xf numFmtId="0" fontId="41" fillId="0" borderId="1" xfId="0" applyFont="1" applyBorder="1" applyAlignment="1" applyProtection="1">
      <alignment horizontal="center" vertical="center" shrinkToFit="1"/>
      <protection locked="0"/>
    </xf>
    <xf numFmtId="0" fontId="41" fillId="0" borderId="3" xfId="0" applyFont="1" applyBorder="1" applyAlignment="1" applyProtection="1">
      <alignment horizontal="center" vertical="center" shrinkToFit="1"/>
      <protection locked="0"/>
    </xf>
    <xf numFmtId="0" fontId="41" fillId="0" borderId="6" xfId="0" applyFont="1" applyBorder="1" applyAlignment="1" applyProtection="1">
      <alignment horizontal="center" vertical="center" shrinkToFit="1"/>
      <protection locked="0"/>
    </xf>
    <xf numFmtId="0" fontId="41" fillId="0" borderId="8" xfId="0" applyFont="1" applyBorder="1" applyAlignment="1" applyProtection="1">
      <alignment horizontal="center" vertical="center" shrinkToFit="1"/>
      <protection locked="0"/>
    </xf>
    <xf numFmtId="0" fontId="23" fillId="8" borderId="13" xfId="0" applyFont="1" applyFill="1" applyBorder="1" applyAlignment="1">
      <alignment horizontal="center" vertical="center" wrapText="1" shrinkToFit="1"/>
    </xf>
    <xf numFmtId="0" fontId="23" fillId="8" borderId="13" xfId="0" applyFont="1" applyFill="1" applyBorder="1" applyAlignment="1">
      <alignment horizontal="center" vertical="center" shrinkToFit="1"/>
    </xf>
    <xf numFmtId="0" fontId="23" fillId="9" borderId="13" xfId="0" applyFont="1" applyFill="1" applyBorder="1" applyAlignment="1" applyProtection="1">
      <alignment horizontal="center" vertical="center" shrinkToFit="1"/>
      <protection hidden="1"/>
    </xf>
    <xf numFmtId="0" fontId="23" fillId="7" borderId="13" xfId="0" applyFont="1" applyFill="1" applyBorder="1" applyAlignment="1" applyProtection="1">
      <alignment horizontal="center" vertical="center" wrapText="1" shrinkToFit="1"/>
      <protection hidden="1"/>
    </xf>
    <xf numFmtId="0" fontId="0" fillId="10" borderId="16" xfId="0" applyFill="1" applyBorder="1" applyAlignment="1">
      <alignment horizontal="center"/>
    </xf>
  </cellXfs>
  <cellStyles count="8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2 3" xfId="7" xr:uid="{5C546EB3-5479-4063-9770-746D56038D48}"/>
    <cellStyle name="Normal 3" xfId="3" xr:uid="{6CDF8B16-5B16-4C1E-8190-16EFBDFCEFB4}"/>
    <cellStyle name="Normal 3 2" xfId="5" xr:uid="{EBE6B589-17BD-473F-A3A7-5779EC871246}"/>
    <cellStyle name="Normal 4" xfId="6" xr:uid="{25CD4BBC-BC76-43A1-994C-523D458251CB}"/>
  </cellStyles>
  <dxfs count="53"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ill>
        <patternFill>
          <bgColor rgb="FFFF5050"/>
        </patternFill>
      </fill>
    </dxf>
    <dxf>
      <fill>
        <patternFill>
          <bgColor theme="9" tint="-0.24994659260841701"/>
        </patternFill>
      </fill>
    </dxf>
    <dxf>
      <fill>
        <patternFill>
          <bgColor theme="7" tint="0.59996337778862885"/>
        </patternFill>
      </fill>
    </dxf>
  </dxfs>
  <tableStyles count="1" defaultTableStyle="TableStyleMedium2" defaultPivotStyle="PivotStyleLight16">
    <tableStyle name="Invisible" pivot="0" table="0" count="0" xr9:uid="{226FB002-B0C1-4F0A-9C27-B70356A0E0D9}"/>
  </tableStyles>
  <colors>
    <mruColors>
      <color rgb="FFCCCCCC"/>
      <color rgb="FF1F4E79"/>
      <color rgb="FF980000"/>
      <color rgb="FFFF5050"/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Calc!$DN$21</c:f>
              <c:strCache>
                <c:ptCount val="1"/>
                <c:pt idx="0">
                  <c:v>PROFIT($)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Calc!$DN$4:$DN$15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[0]!chartValues</c:f>
              <c:numCache>
                <c:formatCode>#,##0.00</c:formatCode>
                <c:ptCount val="12"/>
                <c:pt idx="0">
                  <c:v>1267</c:v>
                </c:pt>
                <c:pt idx="1">
                  <c:v>12595</c:v>
                </c:pt>
                <c:pt idx="2">
                  <c:v>8508</c:v>
                </c:pt>
                <c:pt idx="3">
                  <c:v>8613</c:v>
                </c:pt>
                <c:pt idx="4">
                  <c:v>10441</c:v>
                </c:pt>
                <c:pt idx="5">
                  <c:v>-413</c:v>
                </c:pt>
                <c:pt idx="6">
                  <c:v>5825</c:v>
                </c:pt>
                <c:pt idx="7">
                  <c:v>12025</c:v>
                </c:pt>
                <c:pt idx="8">
                  <c:v>10165</c:v>
                </c:pt>
                <c:pt idx="9">
                  <c:v>9602</c:v>
                </c:pt>
                <c:pt idx="10">
                  <c:v>3958</c:v>
                </c:pt>
                <c:pt idx="11">
                  <c:v>8077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A5-4CB8-AC58-7F8E90CD85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0418688"/>
        <c:axId val="170412928"/>
      </c:barChart>
      <c:catAx>
        <c:axId val="170418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412928"/>
        <c:crosses val="autoZero"/>
        <c:auto val="1"/>
        <c:lblAlgn val="ctr"/>
        <c:lblOffset val="100"/>
        <c:noMultiLvlLbl val="0"/>
      </c:catAx>
      <c:valAx>
        <c:axId val="170412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418688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MileageLogApril!A5"/><Relationship Id="rId13" Type="http://schemas.openxmlformats.org/officeDocument/2006/relationships/hyperlink" Target="#MileageLogSeptember!A5"/><Relationship Id="rId18" Type="http://schemas.openxmlformats.org/officeDocument/2006/relationships/image" Target="../media/image3.png"/><Relationship Id="rId26" Type="http://schemas.openxmlformats.org/officeDocument/2006/relationships/image" Target="../media/image7.png"/><Relationship Id="rId3" Type="http://schemas.openxmlformats.org/officeDocument/2006/relationships/image" Target="../media/image1.png"/><Relationship Id="rId21" Type="http://schemas.openxmlformats.org/officeDocument/2006/relationships/hyperlink" Target="#Settings!A5"/><Relationship Id="rId7" Type="http://schemas.openxmlformats.org/officeDocument/2006/relationships/hyperlink" Target="#MileageLogMarch!A5"/><Relationship Id="rId12" Type="http://schemas.openxmlformats.org/officeDocument/2006/relationships/hyperlink" Target="#MileageLogAugust!A5"/><Relationship Id="rId17" Type="http://schemas.openxmlformats.org/officeDocument/2006/relationships/hyperlink" Target="#Summary!A5"/><Relationship Id="rId16" Type="http://schemas.openxmlformats.org/officeDocument/2006/relationships/hyperlink" Target="#MileageLogDecember!A5"/><Relationship Id="rId20" Type="http://schemas.openxmlformats.org/officeDocument/2006/relationships/image" Target="../media/image4.png"/><Relationship Id="rId6" Type="http://schemas.openxmlformats.org/officeDocument/2006/relationships/hyperlink" Target="#MileageLogFebruary!A5"/><Relationship Id="rId11" Type="http://schemas.openxmlformats.org/officeDocument/2006/relationships/hyperlink" Target="#MileageLogJuly!A5"/><Relationship Id="rId24" Type="http://schemas.openxmlformats.org/officeDocument/2006/relationships/image" Target="../media/image6.png"/><Relationship Id="rId5" Type="http://schemas.openxmlformats.org/officeDocument/2006/relationships/hyperlink" Target="#MileageLogJanuary!A5"/><Relationship Id="rId15" Type="http://schemas.openxmlformats.org/officeDocument/2006/relationships/hyperlink" Target="#MileageLogNovember!A5"/><Relationship Id="rId10" Type="http://schemas.openxmlformats.org/officeDocument/2006/relationships/hyperlink" Target="#MileageLogJune!A5"/><Relationship Id="rId19" Type="http://schemas.openxmlformats.org/officeDocument/2006/relationships/hyperlink" Target="#VehicleRegistration!A5"/><Relationship Id="rId4" Type="http://schemas.openxmlformats.org/officeDocument/2006/relationships/image" Target="../media/image2.png"/><Relationship Id="rId9" Type="http://schemas.openxmlformats.org/officeDocument/2006/relationships/hyperlink" Target="#MileageLogMay!A5"/><Relationship Id="rId14" Type="http://schemas.openxmlformats.org/officeDocument/2006/relationships/hyperlink" Target="#MileageLogOctober!A5"/><Relationship Id="rId22" Type="http://schemas.openxmlformats.org/officeDocument/2006/relationships/image" Target="../media/image5.png"/><Relationship Id="rId27" Type="http://schemas.microsoft.com/office/2007/relationships/hdphoto" Target="../media/hdphoto1.wdp"/><Relationship Id="rId28" Type="http://schemas.openxmlformats.org/officeDocument/2006/relationships/image" Target="../media/image10.png"/><Relationship Id="rId29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7" Type="http://schemas.openxmlformats.org/officeDocument/2006/relationships/image" Target="../media/image8.png"/><Relationship Id="rId6" Type="http://schemas.openxmlformats.org/officeDocument/2006/relationships/hyperlink" Target="#Dashboard!A5"/><Relationship Id="rId5" Type="http://schemas.openxmlformats.org/officeDocument/2006/relationships/chart" Target="../charts/chart1.xml"/><Relationship Id="rId4" Type="http://schemas.openxmlformats.org/officeDocument/2006/relationships/image" Target="../media/image2.png"/><Relationship Id="rId9" Type="http://schemas.openxmlformats.org/officeDocument/2006/relationships/image" Target="../media/image6.png"/><Relationship Id="rId10" Type="http://schemas.openxmlformats.org/officeDocument/2006/relationships/image" Target="../media/image11.png"/><Relationship Id="rId11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8.png"/><Relationship Id="rId2" Type="http://schemas.openxmlformats.org/officeDocument/2006/relationships/hyperlink" Target="#Dashboard!A5"/><Relationship Id="rId6" Type="http://schemas.openxmlformats.org/officeDocument/2006/relationships/image" Target="../media/image2.png"/><Relationship Id="rId5" Type="http://schemas.openxmlformats.org/officeDocument/2006/relationships/image" Target="../media/image1.png"/><Relationship Id="rId9" Type="http://schemas.openxmlformats.org/officeDocument/2006/relationships/image" Target="../media/image12.png"/><Relationship Id="rId10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8.png"/><Relationship Id="rId2" Type="http://schemas.openxmlformats.org/officeDocument/2006/relationships/hyperlink" Target="#Dashboard!A5"/><Relationship Id="rId6" Type="http://schemas.openxmlformats.org/officeDocument/2006/relationships/image" Target="../media/image2.png"/><Relationship Id="rId5" Type="http://schemas.openxmlformats.org/officeDocument/2006/relationships/image" Target="../media/image1.png"/><Relationship Id="rId9" Type="http://schemas.openxmlformats.org/officeDocument/2006/relationships/image" Target="../media/image13.png"/><Relationship Id="rId10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8.png"/><Relationship Id="rId2" Type="http://schemas.openxmlformats.org/officeDocument/2006/relationships/hyperlink" Target="#Dashboard!A5"/><Relationship Id="rId6" Type="http://schemas.openxmlformats.org/officeDocument/2006/relationships/image" Target="../media/image2.png"/><Relationship Id="rId5" Type="http://schemas.openxmlformats.org/officeDocument/2006/relationships/image" Target="../media/image1.png"/><Relationship Id="rId9" Type="http://schemas.openxmlformats.org/officeDocument/2006/relationships/image" Target="../media/image14.png"/><Relationship Id="rId10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8.png"/><Relationship Id="rId2" Type="http://schemas.openxmlformats.org/officeDocument/2006/relationships/hyperlink" Target="#Dashboard!A5"/><Relationship Id="rId6" Type="http://schemas.openxmlformats.org/officeDocument/2006/relationships/image" Target="../media/image2.png"/><Relationship Id="rId5" Type="http://schemas.openxmlformats.org/officeDocument/2006/relationships/image" Target="../media/image1.png"/><Relationship Id="rId9" Type="http://schemas.openxmlformats.org/officeDocument/2006/relationships/image" Target="../media/image15.png"/><Relationship Id="rId10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8.png"/><Relationship Id="rId2" Type="http://schemas.openxmlformats.org/officeDocument/2006/relationships/hyperlink" Target="#Dashboard!A5"/><Relationship Id="rId6" Type="http://schemas.openxmlformats.org/officeDocument/2006/relationships/image" Target="../media/image2.png"/><Relationship Id="rId5" Type="http://schemas.openxmlformats.org/officeDocument/2006/relationships/image" Target="../media/image1.png"/><Relationship Id="rId9" Type="http://schemas.openxmlformats.org/officeDocument/2006/relationships/image" Target="../media/image16.png"/><Relationship Id="rId10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8.png"/><Relationship Id="rId2" Type="http://schemas.openxmlformats.org/officeDocument/2006/relationships/hyperlink" Target="#Dashboard!A5"/><Relationship Id="rId6" Type="http://schemas.openxmlformats.org/officeDocument/2006/relationships/image" Target="../media/image2.png"/><Relationship Id="rId5" Type="http://schemas.openxmlformats.org/officeDocument/2006/relationships/image" Target="../media/image1.png"/><Relationship Id="rId9" Type="http://schemas.openxmlformats.org/officeDocument/2006/relationships/image" Target="../media/image17.png"/><Relationship Id="rId10" Type="http://schemas.openxmlformats.org/officeDocument/2006/relationships/hyperlink" Target="https://masterproductivitykit.com/" TargetMode="Externa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8.png"/><Relationship Id="rId2" Type="http://schemas.openxmlformats.org/officeDocument/2006/relationships/hyperlink" Target="#Dashboard!A5"/><Relationship Id="rId6" Type="http://schemas.openxmlformats.org/officeDocument/2006/relationships/image" Target="../media/image2.png"/><Relationship Id="rId5" Type="http://schemas.openxmlformats.org/officeDocument/2006/relationships/image" Target="../media/image1.png"/><Relationship Id="rId9" Type="http://schemas.openxmlformats.org/officeDocument/2006/relationships/image" Target="../media/image18.png"/><Relationship Id="rId10" Type="http://schemas.openxmlformats.org/officeDocument/2006/relationships/hyperlink" Target="https://masterproductivitykit.com/" TargetMode="Externa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8.png"/><Relationship Id="rId2" Type="http://schemas.openxmlformats.org/officeDocument/2006/relationships/hyperlink" Target="#Dashboard!A5"/><Relationship Id="rId6" Type="http://schemas.openxmlformats.org/officeDocument/2006/relationships/image" Target="../media/image2.png"/><Relationship Id="rId5" Type="http://schemas.openxmlformats.org/officeDocument/2006/relationships/image" Target="../media/image1.png"/><Relationship Id="rId9" Type="http://schemas.openxmlformats.org/officeDocument/2006/relationships/image" Target="../media/image19.png"/><Relationship Id="rId10" Type="http://schemas.openxmlformats.org/officeDocument/2006/relationships/hyperlink" Target="https://masterproductivitykit.com/" TargetMode="Externa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8.png"/><Relationship Id="rId2" Type="http://schemas.openxmlformats.org/officeDocument/2006/relationships/hyperlink" Target="#Dashboard!A5"/><Relationship Id="rId6" Type="http://schemas.openxmlformats.org/officeDocument/2006/relationships/image" Target="../media/image2.png"/><Relationship Id="rId5" Type="http://schemas.openxmlformats.org/officeDocument/2006/relationships/image" Target="../media/image1.png"/><Relationship Id="rId9" Type="http://schemas.openxmlformats.org/officeDocument/2006/relationships/image" Target="../media/image20.png"/><Relationship Id="rId10" Type="http://schemas.openxmlformats.org/officeDocument/2006/relationships/hyperlink" Target="https://masterproductivitykit.com/" TargetMode="External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8.png"/><Relationship Id="rId2" Type="http://schemas.openxmlformats.org/officeDocument/2006/relationships/hyperlink" Target="#Dashboard!A5"/><Relationship Id="rId6" Type="http://schemas.openxmlformats.org/officeDocument/2006/relationships/image" Target="../media/image2.png"/><Relationship Id="rId5" Type="http://schemas.openxmlformats.org/officeDocument/2006/relationships/image" Target="../media/image1.png"/><Relationship Id="rId9" Type="http://schemas.openxmlformats.org/officeDocument/2006/relationships/image" Target="../media/image21.png"/><Relationship Id="rId10" Type="http://schemas.openxmlformats.org/officeDocument/2006/relationships/hyperlink" Target="https://masterproductivitykit.com/" TargetMode="External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8.png"/><Relationship Id="rId2" Type="http://schemas.openxmlformats.org/officeDocument/2006/relationships/hyperlink" Target="#Dashboard!A5"/><Relationship Id="rId6" Type="http://schemas.openxmlformats.org/officeDocument/2006/relationships/image" Target="../media/image2.png"/><Relationship Id="rId5" Type="http://schemas.openxmlformats.org/officeDocument/2006/relationships/image" Target="../media/image1.png"/><Relationship Id="rId9" Type="http://schemas.openxmlformats.org/officeDocument/2006/relationships/image" Target="../media/image22.png"/><Relationship Id="rId10" Type="http://schemas.openxmlformats.org/officeDocument/2006/relationships/hyperlink" Target="https://masterproductivitykit.com/" TargetMode="External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8.png"/><Relationship Id="rId2" Type="http://schemas.openxmlformats.org/officeDocument/2006/relationships/hyperlink" Target="#Dashboard!A5"/><Relationship Id="rId6" Type="http://schemas.openxmlformats.org/officeDocument/2006/relationships/image" Target="../media/image2.png"/><Relationship Id="rId5" Type="http://schemas.openxmlformats.org/officeDocument/2006/relationships/image" Target="../media/image1.png"/><Relationship Id="rId9" Type="http://schemas.openxmlformats.org/officeDocument/2006/relationships/image" Target="../media/image23.png"/><Relationship Id="rId10" Type="http://schemas.openxmlformats.org/officeDocument/2006/relationships/hyperlink" Target="https://masterproductivitykit.com/" TargetMode="External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8.png"/><Relationship Id="rId2" Type="http://schemas.openxmlformats.org/officeDocument/2006/relationships/hyperlink" Target="#Dashboard!A5"/><Relationship Id="rId6" Type="http://schemas.openxmlformats.org/officeDocument/2006/relationships/image" Target="../media/image2.png"/><Relationship Id="rId5" Type="http://schemas.openxmlformats.org/officeDocument/2006/relationships/image" Target="../media/image1.png"/><Relationship Id="rId9" Type="http://schemas.openxmlformats.org/officeDocument/2006/relationships/image" Target="../media/image24.png"/><Relationship Id="rId10" Type="http://schemas.openxmlformats.org/officeDocument/2006/relationships/hyperlink" Target="https://masterproductivitykit.com/" TargetMode="External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8.png"/><Relationship Id="rId2" Type="http://schemas.openxmlformats.org/officeDocument/2006/relationships/hyperlink" Target="#Dashboard!A5"/><Relationship Id="rId6" Type="http://schemas.openxmlformats.org/officeDocument/2006/relationships/image" Target="../media/image2.png"/><Relationship Id="rId5" Type="http://schemas.openxmlformats.org/officeDocument/2006/relationships/image" Target="../media/image1.png"/><Relationship Id="rId9" Type="http://schemas.openxmlformats.org/officeDocument/2006/relationships/image" Target="../media/image25.png"/><Relationship Id="rId10" Type="http://schemas.openxmlformats.org/officeDocument/2006/relationships/hyperlink" Target="https://masterproductivitykit.com/" TargetMode="Externa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hyperlink" Target="#Dashboard!A5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61200</xdr:colOff>
      <xdr:row>1</xdr:row>
      <xdr:rowOff>59250</xdr:rowOff>
    </xdr:from>
    <xdr:to>
      <xdr:col>2</xdr:col>
      <xdr:colOff>274125</xdr:colOff>
      <xdr:row>2</xdr:row>
      <xdr:rowOff>243600</xdr:rowOff>
    </xdr:to>
    <xdr:pic>
      <xdr:nvPicPr>
        <xdr:cNvPr id="21" name="mainicon">
          <a:extLst>
            <a:ext uri="{FF2B5EF4-FFF2-40B4-BE49-F238E27FC236}">
              <a16:creationId xmlns:a16="http://schemas.microsoft.com/office/drawing/2014/main" id="{08FD4F8F-FCAF-4019-8122-033E7CF56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850" y="1449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200025</xdr:colOff>
      <xdr:row>12</xdr:row>
      <xdr:rowOff>28576</xdr:rowOff>
    </xdr:from>
    <xdr:to>
      <xdr:col>3</xdr:col>
      <xdr:colOff>762000</xdr:colOff>
      <xdr:row>14</xdr:row>
      <xdr:rowOff>171450</xdr:rowOff>
    </xdr:to>
    <xdr:sp macro="" textlink="">
      <xdr:nvSpPr>
        <xdr:cNvPr id="23" name="Rectangle: Rounded Corners 22">
          <a:hlinkClick xmlns:r="http://schemas.openxmlformats.org/officeDocument/2006/relationships" r:id="rId5" tooltip="Mileage Log January"/>
          <a:extLst>
            <a:ext uri="{FF2B5EF4-FFF2-40B4-BE49-F238E27FC236}">
              <a16:creationId xmlns:a16="http://schemas.microsoft.com/office/drawing/2014/main" id="{A1F6978B-0EB3-2608-79B4-68ED35E187C4}"/>
            </a:ext>
          </a:extLst>
        </xdr:cNvPr>
        <xdr:cNvSpPr/>
      </xdr:nvSpPr>
      <xdr:spPr>
        <a:xfrm>
          <a:off x="447675" y="2114551"/>
          <a:ext cx="1638300" cy="523874"/>
        </a:xfrm>
        <a:prstGeom prst="roundRect">
          <a:avLst/>
        </a:prstGeom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r>
            <a:rPr lang="en-US" sz="1600" b="1"/>
            <a:t>JANUARY</a:t>
          </a:r>
        </a:p>
      </xdr:txBody>
    </xdr:sp>
    <xdr:clientData/>
  </xdr:twoCellAnchor>
  <xdr:twoCellAnchor editAs="oneCell">
    <xdr:from>
      <xdr:col>4</xdr:col>
      <xdr:colOff>533399</xdr:colOff>
      <xdr:row>12</xdr:row>
      <xdr:rowOff>28576</xdr:rowOff>
    </xdr:from>
    <xdr:to>
      <xdr:col>6</xdr:col>
      <xdr:colOff>456899</xdr:colOff>
      <xdr:row>14</xdr:row>
      <xdr:rowOff>171450</xdr:rowOff>
    </xdr:to>
    <xdr:sp macro="" textlink="">
      <xdr:nvSpPr>
        <xdr:cNvPr id="24" name="Rectangle: Rounded Corners 23">
          <a:hlinkClick xmlns:r="http://schemas.openxmlformats.org/officeDocument/2006/relationships" r:id="rId6" tooltip="Mileage Log February"/>
          <a:extLst>
            <a:ext uri="{FF2B5EF4-FFF2-40B4-BE49-F238E27FC236}">
              <a16:creationId xmlns:a16="http://schemas.microsoft.com/office/drawing/2014/main" id="{93577C50-B57B-4BEA-A354-9C1618744438}"/>
            </a:ext>
          </a:extLst>
        </xdr:cNvPr>
        <xdr:cNvSpPr/>
      </xdr:nvSpPr>
      <xdr:spPr>
        <a:xfrm>
          <a:off x="2714624" y="2114551"/>
          <a:ext cx="1638000" cy="523874"/>
        </a:xfrm>
        <a:prstGeom prst="roundRect">
          <a:avLst/>
        </a:prstGeom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r>
            <a:rPr lang="en-US" sz="1600" b="1"/>
            <a:t>FEBRUARY</a:t>
          </a:r>
        </a:p>
      </xdr:txBody>
    </xdr:sp>
    <xdr:clientData/>
  </xdr:twoCellAnchor>
  <xdr:twoCellAnchor editAs="oneCell">
    <xdr:from>
      <xdr:col>7</xdr:col>
      <xdr:colOff>228600</xdr:colOff>
      <xdr:row>12</xdr:row>
      <xdr:rowOff>28576</xdr:rowOff>
    </xdr:from>
    <xdr:to>
      <xdr:col>9</xdr:col>
      <xdr:colOff>152400</xdr:colOff>
      <xdr:row>14</xdr:row>
      <xdr:rowOff>171450</xdr:rowOff>
    </xdr:to>
    <xdr:sp macro="" textlink="">
      <xdr:nvSpPr>
        <xdr:cNvPr id="27" name="Rectangle: Rounded Corners 26">
          <a:hlinkClick xmlns:r="http://schemas.openxmlformats.org/officeDocument/2006/relationships" r:id="rId7" tooltip="Mileage Log March"/>
          <a:extLst>
            <a:ext uri="{FF2B5EF4-FFF2-40B4-BE49-F238E27FC236}">
              <a16:creationId xmlns:a16="http://schemas.microsoft.com/office/drawing/2014/main" id="{5ED27745-65E8-46BD-B15F-4244167891E8}"/>
            </a:ext>
          </a:extLst>
        </xdr:cNvPr>
        <xdr:cNvSpPr/>
      </xdr:nvSpPr>
      <xdr:spPr>
        <a:xfrm>
          <a:off x="4981575" y="2114551"/>
          <a:ext cx="1638300" cy="523874"/>
        </a:xfrm>
        <a:prstGeom prst="roundRect">
          <a:avLst/>
        </a:prstGeom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r>
            <a:rPr lang="en-US" sz="1600" b="1"/>
            <a:t>MARCH</a:t>
          </a:r>
        </a:p>
      </xdr:txBody>
    </xdr:sp>
    <xdr:clientData/>
  </xdr:twoCellAnchor>
  <xdr:twoCellAnchor editAs="oneCell">
    <xdr:from>
      <xdr:col>9</xdr:col>
      <xdr:colOff>781050</xdr:colOff>
      <xdr:row>12</xdr:row>
      <xdr:rowOff>28576</xdr:rowOff>
    </xdr:from>
    <xdr:to>
      <xdr:col>11</xdr:col>
      <xdr:colOff>704850</xdr:colOff>
      <xdr:row>14</xdr:row>
      <xdr:rowOff>171450</xdr:rowOff>
    </xdr:to>
    <xdr:sp macro="" textlink="">
      <xdr:nvSpPr>
        <xdr:cNvPr id="28" name="Rectangle: Rounded Corners 27">
          <a:hlinkClick xmlns:r="http://schemas.openxmlformats.org/officeDocument/2006/relationships" r:id="rId8" tooltip="Mileage Log April"/>
          <a:extLst>
            <a:ext uri="{FF2B5EF4-FFF2-40B4-BE49-F238E27FC236}">
              <a16:creationId xmlns:a16="http://schemas.microsoft.com/office/drawing/2014/main" id="{647FC73E-07FE-4E15-9AFF-65F82E5E0414}"/>
            </a:ext>
          </a:extLst>
        </xdr:cNvPr>
        <xdr:cNvSpPr/>
      </xdr:nvSpPr>
      <xdr:spPr>
        <a:xfrm>
          <a:off x="7248525" y="2114551"/>
          <a:ext cx="1638300" cy="523874"/>
        </a:xfrm>
        <a:prstGeom prst="roundRect">
          <a:avLst/>
        </a:prstGeom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r>
            <a:rPr lang="en-US" sz="1600" b="1"/>
            <a:t>APRIL</a:t>
          </a:r>
        </a:p>
      </xdr:txBody>
    </xdr:sp>
    <xdr:clientData/>
  </xdr:twoCellAnchor>
  <xdr:twoCellAnchor editAs="oneCell">
    <xdr:from>
      <xdr:col>1</xdr:col>
      <xdr:colOff>200025</xdr:colOff>
      <xdr:row>17</xdr:row>
      <xdr:rowOff>1</xdr:rowOff>
    </xdr:from>
    <xdr:to>
      <xdr:col>3</xdr:col>
      <xdr:colOff>762000</xdr:colOff>
      <xdr:row>19</xdr:row>
      <xdr:rowOff>142875</xdr:rowOff>
    </xdr:to>
    <xdr:sp macro="" textlink="">
      <xdr:nvSpPr>
        <xdr:cNvPr id="32" name="Rectangle: Rounded Corners 31">
          <a:hlinkClick xmlns:r="http://schemas.openxmlformats.org/officeDocument/2006/relationships" r:id="rId9" tooltip="Mileage Log May"/>
          <a:extLst>
            <a:ext uri="{FF2B5EF4-FFF2-40B4-BE49-F238E27FC236}">
              <a16:creationId xmlns:a16="http://schemas.microsoft.com/office/drawing/2014/main" id="{C8C32B5F-A5AF-4B5A-9CB0-8CBC4A35B475}"/>
            </a:ext>
          </a:extLst>
        </xdr:cNvPr>
        <xdr:cNvSpPr/>
      </xdr:nvSpPr>
      <xdr:spPr>
        <a:xfrm>
          <a:off x="447675" y="3038476"/>
          <a:ext cx="1638300" cy="523874"/>
        </a:xfrm>
        <a:prstGeom prst="roundRect">
          <a:avLst/>
        </a:prstGeom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r>
            <a:rPr lang="en-US" sz="1600" b="1"/>
            <a:t>MAY</a:t>
          </a:r>
        </a:p>
      </xdr:txBody>
    </xdr:sp>
    <xdr:clientData/>
  </xdr:twoCellAnchor>
  <xdr:twoCellAnchor editAs="oneCell">
    <xdr:from>
      <xdr:col>4</xdr:col>
      <xdr:colOff>533400</xdr:colOff>
      <xdr:row>17</xdr:row>
      <xdr:rowOff>1</xdr:rowOff>
    </xdr:from>
    <xdr:to>
      <xdr:col>6</xdr:col>
      <xdr:colOff>457200</xdr:colOff>
      <xdr:row>19</xdr:row>
      <xdr:rowOff>142875</xdr:rowOff>
    </xdr:to>
    <xdr:sp macro="" textlink="">
      <xdr:nvSpPr>
        <xdr:cNvPr id="33" name="Rectangle: Rounded Corners 32">
          <a:hlinkClick xmlns:r="http://schemas.openxmlformats.org/officeDocument/2006/relationships" r:id="rId10" tooltip="Mileage Log June"/>
          <a:extLst>
            <a:ext uri="{FF2B5EF4-FFF2-40B4-BE49-F238E27FC236}">
              <a16:creationId xmlns:a16="http://schemas.microsoft.com/office/drawing/2014/main" id="{D73EAC97-FF2C-428D-888D-F923E63C3160}"/>
            </a:ext>
          </a:extLst>
        </xdr:cNvPr>
        <xdr:cNvSpPr/>
      </xdr:nvSpPr>
      <xdr:spPr>
        <a:xfrm>
          <a:off x="2714625" y="3038476"/>
          <a:ext cx="1638300" cy="523874"/>
        </a:xfrm>
        <a:prstGeom prst="roundRect">
          <a:avLst/>
        </a:prstGeom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r>
            <a:rPr lang="en-US" sz="1600" b="1"/>
            <a:t>JUNE</a:t>
          </a:r>
        </a:p>
      </xdr:txBody>
    </xdr:sp>
    <xdr:clientData/>
  </xdr:twoCellAnchor>
  <xdr:twoCellAnchor editAs="oneCell">
    <xdr:from>
      <xdr:col>7</xdr:col>
      <xdr:colOff>228600</xdr:colOff>
      <xdr:row>17</xdr:row>
      <xdr:rowOff>1</xdr:rowOff>
    </xdr:from>
    <xdr:to>
      <xdr:col>9</xdr:col>
      <xdr:colOff>152400</xdr:colOff>
      <xdr:row>19</xdr:row>
      <xdr:rowOff>142875</xdr:rowOff>
    </xdr:to>
    <xdr:sp macro="" textlink="">
      <xdr:nvSpPr>
        <xdr:cNvPr id="34" name="Rectangle: Rounded Corners 33">
          <a:hlinkClick xmlns:r="http://schemas.openxmlformats.org/officeDocument/2006/relationships" r:id="rId11" tooltip="Mileage Log July"/>
          <a:extLst>
            <a:ext uri="{FF2B5EF4-FFF2-40B4-BE49-F238E27FC236}">
              <a16:creationId xmlns:a16="http://schemas.microsoft.com/office/drawing/2014/main" id="{B21EE56D-808B-46F0-A307-B02D648BF95F}"/>
            </a:ext>
          </a:extLst>
        </xdr:cNvPr>
        <xdr:cNvSpPr/>
      </xdr:nvSpPr>
      <xdr:spPr>
        <a:xfrm>
          <a:off x="4981575" y="3038476"/>
          <a:ext cx="1638300" cy="523874"/>
        </a:xfrm>
        <a:prstGeom prst="roundRect">
          <a:avLst/>
        </a:prstGeom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r>
            <a:rPr lang="en-US" sz="1600" b="1"/>
            <a:t>JULY</a:t>
          </a:r>
        </a:p>
      </xdr:txBody>
    </xdr:sp>
    <xdr:clientData/>
  </xdr:twoCellAnchor>
  <xdr:twoCellAnchor editAs="oneCell">
    <xdr:from>
      <xdr:col>9</xdr:col>
      <xdr:colOff>781050</xdr:colOff>
      <xdr:row>17</xdr:row>
      <xdr:rowOff>1</xdr:rowOff>
    </xdr:from>
    <xdr:to>
      <xdr:col>11</xdr:col>
      <xdr:colOff>704850</xdr:colOff>
      <xdr:row>19</xdr:row>
      <xdr:rowOff>142875</xdr:rowOff>
    </xdr:to>
    <xdr:sp macro="" textlink="">
      <xdr:nvSpPr>
        <xdr:cNvPr id="35" name="Rectangle: Rounded Corners 34">
          <a:hlinkClick xmlns:r="http://schemas.openxmlformats.org/officeDocument/2006/relationships" r:id="rId12" tooltip="Mileage Log August"/>
          <a:extLst>
            <a:ext uri="{FF2B5EF4-FFF2-40B4-BE49-F238E27FC236}">
              <a16:creationId xmlns:a16="http://schemas.microsoft.com/office/drawing/2014/main" id="{046CBF02-0789-4EC4-9ADB-781D1CE6CF49}"/>
            </a:ext>
          </a:extLst>
        </xdr:cNvPr>
        <xdr:cNvSpPr/>
      </xdr:nvSpPr>
      <xdr:spPr>
        <a:xfrm>
          <a:off x="7248525" y="3038476"/>
          <a:ext cx="1638300" cy="523874"/>
        </a:xfrm>
        <a:prstGeom prst="roundRect">
          <a:avLst/>
        </a:prstGeom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r>
            <a:rPr lang="en-US" sz="1600" b="1"/>
            <a:t>AUGUST</a:t>
          </a:r>
        </a:p>
      </xdr:txBody>
    </xdr:sp>
    <xdr:clientData/>
  </xdr:twoCellAnchor>
  <xdr:twoCellAnchor editAs="oneCell">
    <xdr:from>
      <xdr:col>1</xdr:col>
      <xdr:colOff>200025</xdr:colOff>
      <xdr:row>21</xdr:row>
      <xdr:rowOff>161926</xdr:rowOff>
    </xdr:from>
    <xdr:to>
      <xdr:col>3</xdr:col>
      <xdr:colOff>762000</xdr:colOff>
      <xdr:row>24</xdr:row>
      <xdr:rowOff>114300</xdr:rowOff>
    </xdr:to>
    <xdr:sp macro="" textlink="">
      <xdr:nvSpPr>
        <xdr:cNvPr id="36" name="Rectangle: Rounded Corners 35">
          <a:hlinkClick xmlns:r="http://schemas.openxmlformats.org/officeDocument/2006/relationships" r:id="rId13" tooltip="Mileage Log September"/>
          <a:extLst>
            <a:ext uri="{FF2B5EF4-FFF2-40B4-BE49-F238E27FC236}">
              <a16:creationId xmlns:a16="http://schemas.microsoft.com/office/drawing/2014/main" id="{6E470037-8020-47A4-A206-94106FD361E0}"/>
            </a:ext>
          </a:extLst>
        </xdr:cNvPr>
        <xdr:cNvSpPr/>
      </xdr:nvSpPr>
      <xdr:spPr>
        <a:xfrm>
          <a:off x="447675" y="3962401"/>
          <a:ext cx="1638300" cy="523874"/>
        </a:xfrm>
        <a:prstGeom prst="roundRect">
          <a:avLst/>
        </a:prstGeom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r>
            <a:rPr lang="en-US" sz="1600" b="1"/>
            <a:t>SEPTEMBER</a:t>
          </a:r>
        </a:p>
      </xdr:txBody>
    </xdr:sp>
    <xdr:clientData/>
  </xdr:twoCellAnchor>
  <xdr:twoCellAnchor editAs="oneCell">
    <xdr:from>
      <xdr:col>4</xdr:col>
      <xdr:colOff>533400</xdr:colOff>
      <xdr:row>21</xdr:row>
      <xdr:rowOff>161926</xdr:rowOff>
    </xdr:from>
    <xdr:to>
      <xdr:col>6</xdr:col>
      <xdr:colOff>457200</xdr:colOff>
      <xdr:row>24</xdr:row>
      <xdr:rowOff>114300</xdr:rowOff>
    </xdr:to>
    <xdr:sp macro="" textlink="">
      <xdr:nvSpPr>
        <xdr:cNvPr id="37" name="Rectangle: Rounded Corners 36">
          <a:hlinkClick xmlns:r="http://schemas.openxmlformats.org/officeDocument/2006/relationships" r:id="rId14" tooltip="Mileage Log October"/>
          <a:extLst>
            <a:ext uri="{FF2B5EF4-FFF2-40B4-BE49-F238E27FC236}">
              <a16:creationId xmlns:a16="http://schemas.microsoft.com/office/drawing/2014/main" id="{8D257762-A7E0-421A-859C-26DE379594C7}"/>
            </a:ext>
          </a:extLst>
        </xdr:cNvPr>
        <xdr:cNvSpPr/>
      </xdr:nvSpPr>
      <xdr:spPr>
        <a:xfrm>
          <a:off x="2714625" y="3962401"/>
          <a:ext cx="1638300" cy="523874"/>
        </a:xfrm>
        <a:prstGeom prst="roundRect">
          <a:avLst/>
        </a:prstGeom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r>
            <a:rPr lang="en-US" sz="1600" b="1"/>
            <a:t>OCTOBER</a:t>
          </a:r>
        </a:p>
      </xdr:txBody>
    </xdr:sp>
    <xdr:clientData/>
  </xdr:twoCellAnchor>
  <xdr:twoCellAnchor editAs="oneCell">
    <xdr:from>
      <xdr:col>7</xdr:col>
      <xdr:colOff>228600</xdr:colOff>
      <xdr:row>21</xdr:row>
      <xdr:rowOff>161926</xdr:rowOff>
    </xdr:from>
    <xdr:to>
      <xdr:col>9</xdr:col>
      <xdr:colOff>152400</xdr:colOff>
      <xdr:row>24</xdr:row>
      <xdr:rowOff>114300</xdr:rowOff>
    </xdr:to>
    <xdr:sp macro="" textlink="">
      <xdr:nvSpPr>
        <xdr:cNvPr id="38" name="Rectangle: Rounded Corners 37">
          <a:hlinkClick xmlns:r="http://schemas.openxmlformats.org/officeDocument/2006/relationships" r:id="rId15" tooltip="Mileage Log November"/>
          <a:extLst>
            <a:ext uri="{FF2B5EF4-FFF2-40B4-BE49-F238E27FC236}">
              <a16:creationId xmlns:a16="http://schemas.microsoft.com/office/drawing/2014/main" id="{106C36D4-849D-48F3-B886-C278A899FF00}"/>
            </a:ext>
          </a:extLst>
        </xdr:cNvPr>
        <xdr:cNvSpPr/>
      </xdr:nvSpPr>
      <xdr:spPr>
        <a:xfrm>
          <a:off x="4981575" y="3962401"/>
          <a:ext cx="1638300" cy="523874"/>
        </a:xfrm>
        <a:prstGeom prst="roundRect">
          <a:avLst/>
        </a:prstGeom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r>
            <a:rPr lang="en-US" sz="1600" b="1"/>
            <a:t>NOVEMBER</a:t>
          </a:r>
        </a:p>
      </xdr:txBody>
    </xdr:sp>
    <xdr:clientData/>
  </xdr:twoCellAnchor>
  <xdr:twoCellAnchor editAs="oneCell">
    <xdr:from>
      <xdr:col>9</xdr:col>
      <xdr:colOff>781050</xdr:colOff>
      <xdr:row>21</xdr:row>
      <xdr:rowOff>161926</xdr:rowOff>
    </xdr:from>
    <xdr:to>
      <xdr:col>11</xdr:col>
      <xdr:colOff>704850</xdr:colOff>
      <xdr:row>24</xdr:row>
      <xdr:rowOff>114300</xdr:rowOff>
    </xdr:to>
    <xdr:sp macro="" textlink="">
      <xdr:nvSpPr>
        <xdr:cNvPr id="39" name="Rectangle: Rounded Corners 38">
          <a:hlinkClick xmlns:r="http://schemas.openxmlformats.org/officeDocument/2006/relationships" r:id="rId16" tooltip="Mileage Log December"/>
          <a:extLst>
            <a:ext uri="{FF2B5EF4-FFF2-40B4-BE49-F238E27FC236}">
              <a16:creationId xmlns:a16="http://schemas.microsoft.com/office/drawing/2014/main" id="{3B0FCFFD-D126-493B-BD4D-293242CA223A}"/>
            </a:ext>
          </a:extLst>
        </xdr:cNvPr>
        <xdr:cNvSpPr/>
      </xdr:nvSpPr>
      <xdr:spPr>
        <a:xfrm>
          <a:off x="7248525" y="3962401"/>
          <a:ext cx="1638300" cy="523874"/>
        </a:xfrm>
        <a:prstGeom prst="roundRect">
          <a:avLst/>
        </a:prstGeom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r>
            <a:rPr lang="en-US" sz="1600" b="1"/>
            <a:t>DECEMBER</a:t>
          </a:r>
        </a:p>
      </xdr:txBody>
    </xdr:sp>
    <xdr:clientData/>
  </xdr:twoCellAnchor>
  <xdr:twoCellAnchor editAs="oneCell">
    <xdr:from>
      <xdr:col>1</xdr:col>
      <xdr:colOff>209550</xdr:colOff>
      <xdr:row>26</xdr:row>
      <xdr:rowOff>133350</xdr:rowOff>
    </xdr:from>
    <xdr:to>
      <xdr:col>11</xdr:col>
      <xdr:colOff>704850</xdr:colOff>
      <xdr:row>29</xdr:row>
      <xdr:rowOff>161925</xdr:rowOff>
    </xdr:to>
    <xdr:grpSp>
      <xdr:nvGrpSpPr>
        <xdr:cNvPr id="3" name="Group 2">
          <a:hlinkClick xmlns:r="http://schemas.openxmlformats.org/officeDocument/2006/relationships" r:id="rId17" tooltip="Summary"/>
          <a:extLst>
            <a:ext uri="{FF2B5EF4-FFF2-40B4-BE49-F238E27FC236}">
              <a16:creationId xmlns:a16="http://schemas.microsoft.com/office/drawing/2014/main" id="{90B4BCE2-FA93-369E-6BEE-4F58474FA7CA}"/>
            </a:ext>
          </a:extLst>
        </xdr:cNvPr>
        <xdr:cNvGrpSpPr/>
      </xdr:nvGrpSpPr>
      <xdr:grpSpPr>
        <a:xfrm>
          <a:off x="457200" y="4886325"/>
          <a:ext cx="8429625" cy="600075"/>
          <a:chOff x="457200" y="4886325"/>
          <a:chExt cx="8429625" cy="600075"/>
        </a:xfrm>
      </xdr:grpSpPr>
      <xdr:sp macro="" textlink="">
        <xdr:nvSpPr>
          <xdr:cNvPr id="54" name="Rectangle: Rounded Corners 53">
            <a:hlinkClick xmlns:r="http://schemas.openxmlformats.org/officeDocument/2006/relationships" r:id="rId17" tooltip="Summary"/>
            <a:extLst>
              <a:ext uri="{FF2B5EF4-FFF2-40B4-BE49-F238E27FC236}">
                <a16:creationId xmlns:a16="http://schemas.microsoft.com/office/drawing/2014/main" id="{B56E6624-8937-4C9C-A234-6F164F0DDF4A}"/>
              </a:ext>
            </a:extLst>
          </xdr:cNvPr>
          <xdr:cNvSpPr/>
        </xdr:nvSpPr>
        <xdr:spPr>
          <a:xfrm>
            <a:off x="457200" y="4886325"/>
            <a:ext cx="8429625" cy="600075"/>
          </a:xfrm>
          <a:prstGeom prst="roundRect">
            <a:avLst/>
          </a:prstGeom>
          <a:solidFill>
            <a:schemeClr val="accent5">
              <a:lumMod val="75000"/>
            </a:schemeClr>
          </a:solidFill>
          <a:ln>
            <a:noFill/>
          </a:ln>
          <a:effectLst>
            <a:outerShdw blurRad="107950" dist="12700" dir="5400000" algn="ctr">
              <a:srgbClr val="1F4E78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6">
              <a:shade val="50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overflow" horzOverflow="overflow" lIns="25400" tIns="0" rIns="25400" bIns="0" rtlCol="0" anchor="ctr"/>
          <a:lstStyle/>
          <a:p>
            <a:pPr algn="ctr"/>
            <a:r>
              <a:rPr lang="en-US" sz="1600" b="1"/>
              <a:t>SUMMARY</a:t>
            </a:r>
          </a:p>
        </xdr:txBody>
      </xdr:sp>
      <xdr:pic>
        <xdr:nvPicPr>
          <xdr:cNvPr id="58" name="Picture 57">
            <a:hlinkClick xmlns:r="http://schemas.openxmlformats.org/officeDocument/2006/relationships" r:id="rId17" tooltip="Summary"/>
            <a:extLst>
              <a:ext uri="{FF2B5EF4-FFF2-40B4-BE49-F238E27FC236}">
                <a16:creationId xmlns:a16="http://schemas.microsoft.com/office/drawing/2014/main" id="{26A12098-CEA7-2FD2-DDA3-CF111C5D879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81075" y="4970362"/>
            <a:ext cx="432000" cy="432000"/>
          </a:xfrm>
          <a:prstGeom prst="rect">
            <a:avLst/>
          </a:prstGeom>
        </xdr:spPr>
      </xdr:pic>
    </xdr:grpSp>
    <xdr:clientData/>
  </xdr:twoCellAnchor>
  <xdr:twoCellAnchor editAs="oneCell">
    <xdr:from>
      <xdr:col>7</xdr:col>
      <xdr:colOff>256650</xdr:colOff>
      <xdr:row>6</xdr:row>
      <xdr:rowOff>171450</xdr:rowOff>
    </xdr:from>
    <xdr:to>
      <xdr:col>11</xdr:col>
      <xdr:colOff>704850</xdr:colOff>
      <xdr:row>10</xdr:row>
      <xdr:rowOff>9525</xdr:rowOff>
    </xdr:to>
    <xdr:grpSp>
      <xdr:nvGrpSpPr>
        <xdr:cNvPr id="4" name="Group 3">
          <a:hlinkClick xmlns:r="http://schemas.openxmlformats.org/officeDocument/2006/relationships" r:id="rId19" tooltip="Vehicle Registration"/>
          <a:extLst>
            <a:ext uri="{FF2B5EF4-FFF2-40B4-BE49-F238E27FC236}">
              <a16:creationId xmlns:a16="http://schemas.microsoft.com/office/drawing/2014/main" id="{09B9E588-986D-F2CE-72EB-B5275C47970E}"/>
            </a:ext>
          </a:extLst>
        </xdr:cNvPr>
        <xdr:cNvGrpSpPr/>
      </xdr:nvGrpSpPr>
      <xdr:grpSpPr>
        <a:xfrm>
          <a:off x="5009625" y="1114425"/>
          <a:ext cx="3877200" cy="600075"/>
          <a:chOff x="5009625" y="1114425"/>
          <a:chExt cx="3877200" cy="600075"/>
        </a:xfrm>
      </xdr:grpSpPr>
      <xdr:sp macro="" textlink="">
        <xdr:nvSpPr>
          <xdr:cNvPr id="53" name="Rectangle: Rounded Corners 52">
            <a:hlinkClick xmlns:r="http://schemas.openxmlformats.org/officeDocument/2006/relationships" r:id="rId19" tooltip="Vehicle Registration"/>
            <a:extLst>
              <a:ext uri="{FF2B5EF4-FFF2-40B4-BE49-F238E27FC236}">
                <a16:creationId xmlns:a16="http://schemas.microsoft.com/office/drawing/2014/main" id="{D5078A55-E3C7-4EE3-887F-F64C6794CF47}"/>
              </a:ext>
            </a:extLst>
          </xdr:cNvPr>
          <xdr:cNvSpPr/>
        </xdr:nvSpPr>
        <xdr:spPr>
          <a:xfrm>
            <a:off x="5009625" y="1114425"/>
            <a:ext cx="3877200" cy="600075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1F4E78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6">
              <a:shade val="50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overflow" horzOverflow="overflow" lIns="25400" tIns="0" rIns="25400" bIns="0" rtlCol="0" anchor="ctr"/>
          <a:lstStyle/>
          <a:p>
            <a:pPr algn="ctr"/>
            <a:r>
              <a:rPr lang="en-US" sz="1600" b="1"/>
              <a:t>              VEHICLE REGISTRATION</a:t>
            </a:r>
          </a:p>
        </xdr:txBody>
      </xdr:sp>
      <xdr:pic>
        <xdr:nvPicPr>
          <xdr:cNvPr id="60" name="Picture 59">
            <a:hlinkClick xmlns:r="http://schemas.openxmlformats.org/officeDocument/2006/relationships" r:id="rId19" tooltip="Vehicle Registration"/>
            <a:extLst>
              <a:ext uri="{FF2B5EF4-FFF2-40B4-BE49-F238E27FC236}">
                <a16:creationId xmlns:a16="http://schemas.microsoft.com/office/drawing/2014/main" id="{EDDE4345-72D6-5085-3C18-3BFCEA547EA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286375" y="1198462"/>
            <a:ext cx="432000" cy="432000"/>
          </a:xfrm>
          <a:prstGeom prst="rect">
            <a:avLst/>
          </a:prstGeom>
        </xdr:spPr>
      </xdr:pic>
    </xdr:grpSp>
    <xdr:clientData/>
  </xdr:twoCellAnchor>
  <xdr:twoCellAnchor editAs="oneCell">
    <xdr:from>
      <xdr:col>2</xdr:col>
      <xdr:colOff>9525</xdr:colOff>
      <xdr:row>6</xdr:row>
      <xdr:rowOff>171450</xdr:rowOff>
    </xdr:from>
    <xdr:to>
      <xdr:col>6</xdr:col>
      <xdr:colOff>457199</xdr:colOff>
      <xdr:row>10</xdr:row>
      <xdr:rowOff>9525</xdr:rowOff>
    </xdr:to>
    <xdr:grpSp>
      <xdr:nvGrpSpPr>
        <xdr:cNvPr id="5" name="Group 4">
          <a:hlinkClick xmlns:r="http://schemas.openxmlformats.org/officeDocument/2006/relationships" r:id="rId21" tooltip="Settings"/>
          <a:extLst>
            <a:ext uri="{FF2B5EF4-FFF2-40B4-BE49-F238E27FC236}">
              <a16:creationId xmlns:a16="http://schemas.microsoft.com/office/drawing/2014/main" id="{AB295E7D-0181-8596-2F6A-02DA11CA51E5}"/>
            </a:ext>
          </a:extLst>
        </xdr:cNvPr>
        <xdr:cNvGrpSpPr/>
      </xdr:nvGrpSpPr>
      <xdr:grpSpPr>
        <a:xfrm>
          <a:off x="476250" y="1114425"/>
          <a:ext cx="3876674" cy="600075"/>
          <a:chOff x="476250" y="1114425"/>
          <a:chExt cx="3876674" cy="600075"/>
        </a:xfrm>
      </xdr:grpSpPr>
      <xdr:sp macro="" textlink="">
        <xdr:nvSpPr>
          <xdr:cNvPr id="52" name="Rectangle: Rounded Corners 51">
            <a:hlinkClick xmlns:r="http://schemas.openxmlformats.org/officeDocument/2006/relationships" r:id="rId21" tooltip="Settings"/>
            <a:extLst>
              <a:ext uri="{FF2B5EF4-FFF2-40B4-BE49-F238E27FC236}">
                <a16:creationId xmlns:a16="http://schemas.microsoft.com/office/drawing/2014/main" id="{564023F1-0539-6D5A-A766-13C4B77E52D1}"/>
              </a:ext>
            </a:extLst>
          </xdr:cNvPr>
          <xdr:cNvSpPr/>
        </xdr:nvSpPr>
        <xdr:spPr>
          <a:xfrm>
            <a:off x="476250" y="1114425"/>
            <a:ext cx="3876674" cy="600075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1F4E78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6">
              <a:shade val="50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overflow" horzOverflow="overflow" lIns="25400" tIns="0" rIns="25400" bIns="0" rtlCol="0" anchor="ctr"/>
          <a:lstStyle/>
          <a:p>
            <a:pPr algn="ctr"/>
            <a:r>
              <a:rPr lang="en-US" sz="1600" b="1"/>
              <a:t>      SETTINGS</a:t>
            </a:r>
          </a:p>
        </xdr:txBody>
      </xdr:sp>
      <xdr:pic>
        <xdr:nvPicPr>
          <xdr:cNvPr id="62" name="Picture 61">
            <a:hlinkClick xmlns:r="http://schemas.openxmlformats.org/officeDocument/2006/relationships" r:id="rId21" tooltip="Settings"/>
            <a:extLst>
              <a:ext uri="{FF2B5EF4-FFF2-40B4-BE49-F238E27FC236}">
                <a16:creationId xmlns:a16="http://schemas.microsoft.com/office/drawing/2014/main" id="{3AB9EB35-636E-C5A7-3653-0AE886DD645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33425" y="1198462"/>
            <a:ext cx="432000" cy="432000"/>
          </a:xfrm>
          <a:prstGeom prst="rect">
            <a:avLst/>
          </a:prstGeom>
        </xdr:spPr>
      </xdr:pic>
    </xdr:grpSp>
    <xdr:clientData/>
  </xdr:twoCellAnchor>
  <xdr:oneCellAnchor>
    <xdr:from>
      <xdr:col>10</xdr:col>
      <xdr:colOff>133350</xdr:colOff>
      <xdr:row>1</xdr:row>
      <xdr:rowOff>104775</xdr:rowOff>
    </xdr:from>
    <xdr:ext cx="1014221" cy="291600"/>
    <xdr:pic>
      <xdr:nvPicPr>
        <xdr:cNvPr id="1062" name="mpkLogo">
          <a:hlinkClick xmlns:a="http://schemas.openxmlformats.org/drawingml/2006/main" xmlns:r="http://schemas.openxmlformats.org/officeDocument/2006/relationships" r:id="rId2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2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61200</xdr:colOff>
      <xdr:row>1</xdr:row>
      <xdr:rowOff>60225</xdr:rowOff>
    </xdr:from>
    <xdr:to>
      <xdr:col>2</xdr:col>
      <xdr:colOff>378900</xdr:colOff>
      <xdr:row>2</xdr:row>
      <xdr:rowOff>244575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5BD8E901-8170-40D7-A940-609B4B5B5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850" y="1459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114299</xdr:colOff>
      <xdr:row>13</xdr:row>
      <xdr:rowOff>190499</xdr:rowOff>
    </xdr:from>
    <xdr:to>
      <xdr:col>14</xdr:col>
      <xdr:colOff>1704974</xdr:colOff>
      <xdr:row>32</xdr:row>
      <xdr:rowOff>28574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81DBF9E-4232-4302-A262-7B6121DD17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oneCellAnchor>
    <xdr:from>
      <xdr:col>6</xdr:col>
      <xdr:colOff>219075</xdr:colOff>
      <xdr:row>11</xdr:row>
      <xdr:rowOff>45850</xdr:rowOff>
    </xdr:from>
    <xdr:ext cx="400050" cy="279837"/>
    <xdr:sp macro="" textlink="">
      <xdr:nvSpPr>
        <xdr:cNvPr id="4" name="Left Arrow 1">
          <a:extLst>
            <a:ext uri="{FF2B5EF4-FFF2-40B4-BE49-F238E27FC236}">
              <a16:creationId xmlns:a16="http://schemas.microsoft.com/office/drawing/2014/main" id="{7CA1B267-50A1-474A-ADEB-9F4B4BD5EFFB}"/>
            </a:ext>
          </a:extLst>
        </xdr:cNvPr>
        <xdr:cNvSpPr/>
      </xdr:nvSpPr>
      <xdr:spPr>
        <a:xfrm>
          <a:off x="4238625" y="2331850"/>
          <a:ext cx="400050" cy="279837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ctr"/>
          <a:endParaRPr lang="tr-TR" sz="900"/>
        </a:p>
      </xdr:txBody>
    </xdr:sp>
    <xdr:clientData fPrintsWithSheet="0"/>
  </xdr:oneCellAnchor>
  <xdr:twoCellAnchor editAs="oneCell">
    <xdr:from>
      <xdr:col>8</xdr:col>
      <xdr:colOff>70425</xdr:colOff>
      <xdr:row>1</xdr:row>
      <xdr:rowOff>45300</xdr:rowOff>
    </xdr:from>
    <xdr:to>
      <xdr:col>8</xdr:col>
      <xdr:colOff>1114425</xdr:colOff>
      <xdr:row>2</xdr:row>
      <xdr:rowOff>247650</xdr:rowOff>
    </xdr:to>
    <xdr:grpSp>
      <xdr:nvGrpSpPr>
        <xdr:cNvPr id="10" name="backtomenu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E09CFD47-EE4D-412B-945A-C93A3C0BA79E}"/>
            </a:ext>
          </a:extLst>
        </xdr:cNvPr>
        <xdr:cNvGrpSpPr/>
      </xdr:nvGrpSpPr>
      <xdr:grpSpPr>
        <a:xfrm>
          <a:off x="5918775" y="131025"/>
          <a:ext cx="1044000" cy="450000"/>
          <a:chOff x="6972831" y="127063"/>
          <a:chExt cx="1044000" cy="450000"/>
        </a:xfrm>
      </xdr:grpSpPr>
      <xdr:sp macro="" textlink="">
        <xdr:nvSpPr>
          <xdr:cNvPr id="11" name="Rounded Rectangle 2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632FBE35-4EDB-8396-87A5-44052B8FC18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3" name="Picture 12" descr="http://swiss-delicious.com/images/1024/icons/back.png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9C1E5A37-3DD5-6F40-ADC3-C3EBD064C9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257175</xdr:colOff>
      <xdr:row>1</xdr:row>
      <xdr:rowOff>114300</xdr:rowOff>
    </xdr:from>
    <xdr:ext cx="1014221" cy="291600"/>
    <xdr:pic>
      <xdr:nvPicPr>
        <xdr:cNvPr id="1013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60900</xdr:colOff>
      <xdr:row>1</xdr:row>
      <xdr:rowOff>45300</xdr:rowOff>
    </xdr:from>
    <xdr:to>
      <xdr:col>6</xdr:col>
      <xdr:colOff>1104900</xdr:colOff>
      <xdr:row>2</xdr:row>
      <xdr:rowOff>247650</xdr:rowOff>
    </xdr:to>
    <xdr:grpSp>
      <xdr:nvGrpSpPr>
        <xdr:cNvPr id="8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74DC99F9-2769-400D-ABBC-4A43ADF40FDC}"/>
            </a:ext>
          </a:extLst>
        </xdr:cNvPr>
        <xdr:cNvGrpSpPr/>
      </xdr:nvGrpSpPr>
      <xdr:grpSpPr>
        <a:xfrm>
          <a:off x="5918775" y="13102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A7723E63-62BB-BC8F-65FC-91E3246D4F05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A8C3EF92-E8D4-C0BB-FD32-032B2AA2B4F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61200</xdr:colOff>
      <xdr:row>1</xdr:row>
      <xdr:rowOff>60225</xdr:rowOff>
    </xdr:from>
    <xdr:to>
      <xdr:col>2</xdr:col>
      <xdr:colOff>26475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140A3D94-BFAB-463C-BDC8-373F48BEC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850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10</xdr:col>
      <xdr:colOff>133350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45300</xdr:rowOff>
    </xdr:from>
    <xdr:to>
      <xdr:col>7</xdr:col>
      <xdr:colOff>167700</xdr:colOff>
      <xdr:row>2</xdr:row>
      <xdr:rowOff>247650</xdr:rowOff>
    </xdr:to>
    <xdr:grpSp>
      <xdr:nvGrpSpPr>
        <xdr:cNvPr id="5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D5A8C6EC-7045-4B1E-9714-AEA3F90AE229}"/>
            </a:ext>
          </a:extLst>
        </xdr:cNvPr>
        <xdr:cNvGrpSpPr/>
      </xdr:nvGrpSpPr>
      <xdr:grpSpPr>
        <a:xfrm>
          <a:off x="5915025" y="131025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E766DC69-2545-4E86-2F16-FF564312EA62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7" name="Picture 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6CF5EDCB-BF8A-F86F-94EE-6088B9F3EE91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61200</xdr:colOff>
      <xdr:row>1</xdr:row>
      <xdr:rowOff>60225</xdr:rowOff>
    </xdr:from>
    <xdr:to>
      <xdr:col>2</xdr:col>
      <xdr:colOff>26475</xdr:colOff>
      <xdr:row>2</xdr:row>
      <xdr:rowOff>244575</xdr:rowOff>
    </xdr:to>
    <xdr:pic>
      <xdr:nvPicPr>
        <xdr:cNvPr id="14" name="mainicon">
          <a:extLst>
            <a:ext uri="{FF2B5EF4-FFF2-40B4-BE49-F238E27FC236}">
              <a16:creationId xmlns:a16="http://schemas.microsoft.com/office/drawing/2014/main" id="{FD726040-2214-4E57-8603-54F01FF94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850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8</xdr:col>
      <xdr:colOff>1123950</xdr:colOff>
      <xdr:row>1</xdr:row>
      <xdr:rowOff>104775</xdr:rowOff>
    </xdr:from>
    <xdr:ext cx="1014221" cy="291600"/>
    <xdr:pic>
      <xdr:nvPicPr>
        <xdr:cNvPr id="1014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45300</xdr:rowOff>
    </xdr:from>
    <xdr:to>
      <xdr:col>6</xdr:col>
      <xdr:colOff>1044000</xdr:colOff>
      <xdr:row>2</xdr:row>
      <xdr:rowOff>247650</xdr:rowOff>
    </xdr:to>
    <xdr:grpSp>
      <xdr:nvGrpSpPr>
        <xdr:cNvPr id="5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5352BCC4-E4C4-46D5-8D9C-0C49CF2F9350}"/>
            </a:ext>
          </a:extLst>
        </xdr:cNvPr>
        <xdr:cNvGrpSpPr/>
      </xdr:nvGrpSpPr>
      <xdr:grpSpPr>
        <a:xfrm>
          <a:off x="6962775" y="131025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49B04C5D-346B-97FB-26A3-3D59178835E1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7" name="Picture 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3C2C0F44-86CB-409C-7A70-BA7F1329E9A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61200</xdr:colOff>
      <xdr:row>1</xdr:row>
      <xdr:rowOff>60225</xdr:rowOff>
    </xdr:from>
    <xdr:to>
      <xdr:col>2</xdr:col>
      <xdr:colOff>26475</xdr:colOff>
      <xdr:row>2</xdr:row>
      <xdr:rowOff>244575</xdr:rowOff>
    </xdr:to>
    <xdr:pic>
      <xdr:nvPicPr>
        <xdr:cNvPr id="12" name="mainicon">
          <a:extLst>
            <a:ext uri="{FF2B5EF4-FFF2-40B4-BE49-F238E27FC236}">
              <a16:creationId xmlns:a16="http://schemas.microsoft.com/office/drawing/2014/main" id="{D12802B5-1447-42F8-BC11-0BFC1FED0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850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723900</xdr:colOff>
      <xdr:row>1</xdr:row>
      <xdr:rowOff>104775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45300</xdr:rowOff>
    </xdr:from>
    <xdr:to>
      <xdr:col>6</xdr:col>
      <xdr:colOff>1044000</xdr:colOff>
      <xdr:row>2</xdr:row>
      <xdr:rowOff>247650</xdr:rowOff>
    </xdr:to>
    <xdr:grpSp>
      <xdr:nvGrpSpPr>
        <xdr:cNvPr id="4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90A89168-5D94-4C2B-8870-A43EC7F69F32}"/>
            </a:ext>
          </a:extLst>
        </xdr:cNvPr>
        <xdr:cNvGrpSpPr/>
      </xdr:nvGrpSpPr>
      <xdr:grpSpPr>
        <a:xfrm>
          <a:off x="6962775" y="131025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97793A3E-CE1B-F471-F6AE-EF55DE3CAD36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6" name="Picture 5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170A72A0-8A84-FA08-F32E-215756335E8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61200</xdr:colOff>
      <xdr:row>1</xdr:row>
      <xdr:rowOff>60225</xdr:rowOff>
    </xdr:from>
    <xdr:to>
      <xdr:col>2</xdr:col>
      <xdr:colOff>26475</xdr:colOff>
      <xdr:row>2</xdr:row>
      <xdr:rowOff>244575</xdr:rowOff>
    </xdr:to>
    <xdr:pic>
      <xdr:nvPicPr>
        <xdr:cNvPr id="9" name="mainicon">
          <a:extLst>
            <a:ext uri="{FF2B5EF4-FFF2-40B4-BE49-F238E27FC236}">
              <a16:creationId xmlns:a16="http://schemas.microsoft.com/office/drawing/2014/main" id="{7F8DAF10-3DBD-4528-8C1B-13323E74B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850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723900</xdr:colOff>
      <xdr:row>1</xdr:row>
      <xdr:rowOff>104775</xdr:rowOff>
    </xdr:from>
    <xdr:ext cx="1014221" cy="291600"/>
    <xdr:pic>
      <xdr:nvPicPr>
        <xdr:cNvPr id="1009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45300</xdr:rowOff>
    </xdr:from>
    <xdr:to>
      <xdr:col>6</xdr:col>
      <xdr:colOff>1044000</xdr:colOff>
      <xdr:row>2</xdr:row>
      <xdr:rowOff>247650</xdr:rowOff>
    </xdr:to>
    <xdr:grpSp>
      <xdr:nvGrpSpPr>
        <xdr:cNvPr id="4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45E76C6C-7C57-4950-B0DF-2860901DEA0D}"/>
            </a:ext>
          </a:extLst>
        </xdr:cNvPr>
        <xdr:cNvGrpSpPr/>
      </xdr:nvGrpSpPr>
      <xdr:grpSpPr>
        <a:xfrm>
          <a:off x="6962775" y="131025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77A6FE50-C769-6867-5329-76D2D6DD88BC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6" name="Picture 5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10F29853-50DE-365C-ED67-98BAB6827261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61200</xdr:colOff>
      <xdr:row>1</xdr:row>
      <xdr:rowOff>60225</xdr:rowOff>
    </xdr:from>
    <xdr:to>
      <xdr:col>2</xdr:col>
      <xdr:colOff>26475</xdr:colOff>
      <xdr:row>2</xdr:row>
      <xdr:rowOff>244575</xdr:rowOff>
    </xdr:to>
    <xdr:pic>
      <xdr:nvPicPr>
        <xdr:cNvPr id="9" name="mainicon">
          <a:extLst>
            <a:ext uri="{FF2B5EF4-FFF2-40B4-BE49-F238E27FC236}">
              <a16:creationId xmlns:a16="http://schemas.microsoft.com/office/drawing/2014/main" id="{8AC75A8F-C4DD-445F-B3F9-9852B5862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850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723900</xdr:colOff>
      <xdr:row>1</xdr:row>
      <xdr:rowOff>104775</xdr:rowOff>
    </xdr:from>
    <xdr:ext cx="1014221" cy="291600"/>
    <xdr:pic>
      <xdr:nvPicPr>
        <xdr:cNvPr id="1009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45300</xdr:rowOff>
    </xdr:from>
    <xdr:to>
      <xdr:col>6</xdr:col>
      <xdr:colOff>1044000</xdr:colOff>
      <xdr:row>2</xdr:row>
      <xdr:rowOff>247650</xdr:rowOff>
    </xdr:to>
    <xdr:grpSp>
      <xdr:nvGrpSpPr>
        <xdr:cNvPr id="4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CF992C48-274A-4C3C-B7E5-76253943BEAB}"/>
            </a:ext>
          </a:extLst>
        </xdr:cNvPr>
        <xdr:cNvGrpSpPr/>
      </xdr:nvGrpSpPr>
      <xdr:grpSpPr>
        <a:xfrm>
          <a:off x="6962775" y="131025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24E1D282-3892-52E0-2A41-ED35151200E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6" name="Picture 5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F9FFD6E4-61EA-5800-8495-1217DB8F927A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61200</xdr:colOff>
      <xdr:row>1</xdr:row>
      <xdr:rowOff>60225</xdr:rowOff>
    </xdr:from>
    <xdr:to>
      <xdr:col>2</xdr:col>
      <xdr:colOff>26475</xdr:colOff>
      <xdr:row>2</xdr:row>
      <xdr:rowOff>244575</xdr:rowOff>
    </xdr:to>
    <xdr:pic>
      <xdr:nvPicPr>
        <xdr:cNvPr id="9" name="mainicon">
          <a:extLst>
            <a:ext uri="{FF2B5EF4-FFF2-40B4-BE49-F238E27FC236}">
              <a16:creationId xmlns:a16="http://schemas.microsoft.com/office/drawing/2014/main" id="{FBF9DF0D-D73F-4584-9CD9-5902C5281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850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723900</xdr:colOff>
      <xdr:row>1</xdr:row>
      <xdr:rowOff>104775</xdr:rowOff>
    </xdr:from>
    <xdr:ext cx="1014221" cy="291600"/>
    <xdr:pic>
      <xdr:nvPicPr>
        <xdr:cNvPr id="1009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45300</xdr:rowOff>
    </xdr:from>
    <xdr:to>
      <xdr:col>6</xdr:col>
      <xdr:colOff>1044000</xdr:colOff>
      <xdr:row>2</xdr:row>
      <xdr:rowOff>247650</xdr:rowOff>
    </xdr:to>
    <xdr:grpSp>
      <xdr:nvGrpSpPr>
        <xdr:cNvPr id="4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893582CE-AFF4-4CEF-A00C-668730C26524}"/>
            </a:ext>
          </a:extLst>
        </xdr:cNvPr>
        <xdr:cNvGrpSpPr/>
      </xdr:nvGrpSpPr>
      <xdr:grpSpPr>
        <a:xfrm>
          <a:off x="6962775" y="131025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5C8737A1-49DB-08CB-522F-123FC2258CB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6" name="Picture 5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A6D7E8C2-455A-AB54-15A2-3BF93198AE7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61200</xdr:colOff>
      <xdr:row>1</xdr:row>
      <xdr:rowOff>60225</xdr:rowOff>
    </xdr:from>
    <xdr:to>
      <xdr:col>2</xdr:col>
      <xdr:colOff>26475</xdr:colOff>
      <xdr:row>2</xdr:row>
      <xdr:rowOff>244575</xdr:rowOff>
    </xdr:to>
    <xdr:pic>
      <xdr:nvPicPr>
        <xdr:cNvPr id="9" name="mainicon">
          <a:extLst>
            <a:ext uri="{FF2B5EF4-FFF2-40B4-BE49-F238E27FC236}">
              <a16:creationId xmlns:a16="http://schemas.microsoft.com/office/drawing/2014/main" id="{57D3EBED-4EDF-4713-9058-CD9B0C0AB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850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723900</xdr:colOff>
      <xdr:row>1</xdr:row>
      <xdr:rowOff>104775</xdr:rowOff>
    </xdr:from>
    <xdr:ext cx="1014221" cy="291600"/>
    <xdr:pic>
      <xdr:nvPicPr>
        <xdr:cNvPr id="1009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45300</xdr:rowOff>
    </xdr:from>
    <xdr:to>
      <xdr:col>6</xdr:col>
      <xdr:colOff>1044000</xdr:colOff>
      <xdr:row>2</xdr:row>
      <xdr:rowOff>247650</xdr:rowOff>
    </xdr:to>
    <xdr:grpSp>
      <xdr:nvGrpSpPr>
        <xdr:cNvPr id="4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DD4D1BC2-CC0D-4CF7-9FB3-681A26251CB1}"/>
            </a:ext>
          </a:extLst>
        </xdr:cNvPr>
        <xdr:cNvGrpSpPr/>
      </xdr:nvGrpSpPr>
      <xdr:grpSpPr>
        <a:xfrm>
          <a:off x="6962775" y="131025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0751F90D-FF2E-81C2-84E1-ABDAA332037D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6" name="Picture 5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874CEFDD-5AEB-290D-9086-D27FD2423B2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61200</xdr:colOff>
      <xdr:row>1</xdr:row>
      <xdr:rowOff>60225</xdr:rowOff>
    </xdr:from>
    <xdr:to>
      <xdr:col>2</xdr:col>
      <xdr:colOff>26475</xdr:colOff>
      <xdr:row>2</xdr:row>
      <xdr:rowOff>244575</xdr:rowOff>
    </xdr:to>
    <xdr:pic>
      <xdr:nvPicPr>
        <xdr:cNvPr id="9" name="mainicon">
          <a:extLst>
            <a:ext uri="{FF2B5EF4-FFF2-40B4-BE49-F238E27FC236}">
              <a16:creationId xmlns:a16="http://schemas.microsoft.com/office/drawing/2014/main" id="{EA244361-230B-4A6E-AAE9-BC926D3DD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850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723900</xdr:colOff>
      <xdr:row>1</xdr:row>
      <xdr:rowOff>104775</xdr:rowOff>
    </xdr:from>
    <xdr:ext cx="1014221" cy="291600"/>
    <xdr:pic>
      <xdr:nvPicPr>
        <xdr:cNvPr id="1009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45300</xdr:rowOff>
    </xdr:from>
    <xdr:to>
      <xdr:col>6</xdr:col>
      <xdr:colOff>1044000</xdr:colOff>
      <xdr:row>2</xdr:row>
      <xdr:rowOff>247650</xdr:rowOff>
    </xdr:to>
    <xdr:grpSp>
      <xdr:nvGrpSpPr>
        <xdr:cNvPr id="4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78DCF857-4585-4BB3-ADCC-22636D9FC53F}"/>
            </a:ext>
          </a:extLst>
        </xdr:cNvPr>
        <xdr:cNvGrpSpPr/>
      </xdr:nvGrpSpPr>
      <xdr:grpSpPr>
        <a:xfrm>
          <a:off x="6962775" y="131025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930539C2-9F0E-CC95-7C66-79F9EBA6FCD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6" name="Picture 5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1DA42A4A-E4ED-1A88-AFF4-946BFC6A34C4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61200</xdr:colOff>
      <xdr:row>1</xdr:row>
      <xdr:rowOff>60225</xdr:rowOff>
    </xdr:from>
    <xdr:to>
      <xdr:col>2</xdr:col>
      <xdr:colOff>26475</xdr:colOff>
      <xdr:row>2</xdr:row>
      <xdr:rowOff>244575</xdr:rowOff>
    </xdr:to>
    <xdr:pic>
      <xdr:nvPicPr>
        <xdr:cNvPr id="9" name="mainicon">
          <a:extLst>
            <a:ext uri="{FF2B5EF4-FFF2-40B4-BE49-F238E27FC236}">
              <a16:creationId xmlns:a16="http://schemas.microsoft.com/office/drawing/2014/main" id="{B3FFDFDC-E7DA-4618-A14D-3F4B1872B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850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723900</xdr:colOff>
      <xdr:row>1</xdr:row>
      <xdr:rowOff>104775</xdr:rowOff>
    </xdr:from>
    <xdr:ext cx="1014221" cy="291600"/>
    <xdr:pic>
      <xdr:nvPicPr>
        <xdr:cNvPr id="1009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45300</xdr:rowOff>
    </xdr:from>
    <xdr:to>
      <xdr:col>6</xdr:col>
      <xdr:colOff>1044000</xdr:colOff>
      <xdr:row>2</xdr:row>
      <xdr:rowOff>247650</xdr:rowOff>
    </xdr:to>
    <xdr:grpSp>
      <xdr:nvGrpSpPr>
        <xdr:cNvPr id="4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DF65F005-F136-45BA-B4DA-DEA419D59F51}"/>
            </a:ext>
          </a:extLst>
        </xdr:cNvPr>
        <xdr:cNvGrpSpPr/>
      </xdr:nvGrpSpPr>
      <xdr:grpSpPr>
        <a:xfrm>
          <a:off x="6962775" y="131025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934985BA-D594-A3AE-DE5B-F5BE21BA94F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6" name="Picture 5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2D6D5B65-649B-C2F4-267F-193E772F093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61200</xdr:colOff>
      <xdr:row>1</xdr:row>
      <xdr:rowOff>60225</xdr:rowOff>
    </xdr:from>
    <xdr:to>
      <xdr:col>2</xdr:col>
      <xdr:colOff>26475</xdr:colOff>
      <xdr:row>2</xdr:row>
      <xdr:rowOff>244575</xdr:rowOff>
    </xdr:to>
    <xdr:pic>
      <xdr:nvPicPr>
        <xdr:cNvPr id="9" name="mainicon">
          <a:extLst>
            <a:ext uri="{FF2B5EF4-FFF2-40B4-BE49-F238E27FC236}">
              <a16:creationId xmlns:a16="http://schemas.microsoft.com/office/drawing/2014/main" id="{2DB961D9-DB6E-4141-A29E-F693FB910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850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723900</xdr:colOff>
      <xdr:row>1</xdr:row>
      <xdr:rowOff>104775</xdr:rowOff>
    </xdr:from>
    <xdr:ext cx="1014221" cy="291600"/>
    <xdr:pic>
      <xdr:nvPicPr>
        <xdr:cNvPr id="1009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45300</xdr:rowOff>
    </xdr:from>
    <xdr:to>
      <xdr:col>6</xdr:col>
      <xdr:colOff>1044000</xdr:colOff>
      <xdr:row>2</xdr:row>
      <xdr:rowOff>247650</xdr:rowOff>
    </xdr:to>
    <xdr:grpSp>
      <xdr:nvGrpSpPr>
        <xdr:cNvPr id="4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726EB7C2-BE1A-4CBA-9CEF-D9309805BB3F}"/>
            </a:ext>
          </a:extLst>
        </xdr:cNvPr>
        <xdr:cNvGrpSpPr/>
      </xdr:nvGrpSpPr>
      <xdr:grpSpPr>
        <a:xfrm>
          <a:off x="6962775" y="131025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85CA0EA2-36EA-6A30-CDE2-287FB3194E2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6" name="Picture 5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5478F6FC-CBBE-D9C5-B994-705D8C09A8F1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61200</xdr:colOff>
      <xdr:row>1</xdr:row>
      <xdr:rowOff>60225</xdr:rowOff>
    </xdr:from>
    <xdr:to>
      <xdr:col>2</xdr:col>
      <xdr:colOff>26475</xdr:colOff>
      <xdr:row>2</xdr:row>
      <xdr:rowOff>244575</xdr:rowOff>
    </xdr:to>
    <xdr:pic>
      <xdr:nvPicPr>
        <xdr:cNvPr id="9" name="mainicon">
          <a:extLst>
            <a:ext uri="{FF2B5EF4-FFF2-40B4-BE49-F238E27FC236}">
              <a16:creationId xmlns:a16="http://schemas.microsoft.com/office/drawing/2014/main" id="{903BC06E-87F2-45ED-916D-A5D908217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850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723900</xdr:colOff>
      <xdr:row>1</xdr:row>
      <xdr:rowOff>104775</xdr:rowOff>
    </xdr:from>
    <xdr:ext cx="1014221" cy="291600"/>
    <xdr:pic>
      <xdr:nvPicPr>
        <xdr:cNvPr id="1009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45300</xdr:rowOff>
    </xdr:from>
    <xdr:to>
      <xdr:col>6</xdr:col>
      <xdr:colOff>1044000</xdr:colOff>
      <xdr:row>2</xdr:row>
      <xdr:rowOff>247650</xdr:rowOff>
    </xdr:to>
    <xdr:grpSp>
      <xdr:nvGrpSpPr>
        <xdr:cNvPr id="4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F67E3AA7-96FA-4D8D-9EEC-98D93E93DBCA}"/>
            </a:ext>
          </a:extLst>
        </xdr:cNvPr>
        <xdr:cNvGrpSpPr/>
      </xdr:nvGrpSpPr>
      <xdr:grpSpPr>
        <a:xfrm>
          <a:off x="6962775" y="131025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A9F9B305-4953-7D23-9547-26A570E1D2E2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6" name="Picture 5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40B7C133-064B-07AA-8194-8E8E190D988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61200</xdr:colOff>
      <xdr:row>1</xdr:row>
      <xdr:rowOff>60225</xdr:rowOff>
    </xdr:from>
    <xdr:to>
      <xdr:col>2</xdr:col>
      <xdr:colOff>26475</xdr:colOff>
      <xdr:row>2</xdr:row>
      <xdr:rowOff>244575</xdr:rowOff>
    </xdr:to>
    <xdr:pic>
      <xdr:nvPicPr>
        <xdr:cNvPr id="9" name="mainicon">
          <a:extLst>
            <a:ext uri="{FF2B5EF4-FFF2-40B4-BE49-F238E27FC236}">
              <a16:creationId xmlns:a16="http://schemas.microsoft.com/office/drawing/2014/main" id="{48A5CA2E-C72E-46AC-9023-1D04A943C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850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723900</xdr:colOff>
      <xdr:row>1</xdr:row>
      <xdr:rowOff>104775</xdr:rowOff>
    </xdr:from>
    <xdr:ext cx="1014221" cy="291600"/>
    <xdr:pic>
      <xdr:nvPicPr>
        <xdr:cNvPr id="1009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45300</xdr:rowOff>
    </xdr:from>
    <xdr:to>
      <xdr:col>6</xdr:col>
      <xdr:colOff>1044000</xdr:colOff>
      <xdr:row>2</xdr:row>
      <xdr:rowOff>247650</xdr:rowOff>
    </xdr:to>
    <xdr:grpSp>
      <xdr:nvGrpSpPr>
        <xdr:cNvPr id="4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B9541951-FEA4-4A09-B7B7-0E0DA021D669}"/>
            </a:ext>
          </a:extLst>
        </xdr:cNvPr>
        <xdr:cNvGrpSpPr/>
      </xdr:nvGrpSpPr>
      <xdr:grpSpPr>
        <a:xfrm>
          <a:off x="6962775" y="131025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ECED9549-439A-622A-7CB7-D3DD5735DFC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6" name="Picture 5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54B0B6CA-ECBF-8099-D8B5-69E233DF9F8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61200</xdr:colOff>
      <xdr:row>1</xdr:row>
      <xdr:rowOff>60225</xdr:rowOff>
    </xdr:from>
    <xdr:to>
      <xdr:col>2</xdr:col>
      <xdr:colOff>26475</xdr:colOff>
      <xdr:row>2</xdr:row>
      <xdr:rowOff>244575</xdr:rowOff>
    </xdr:to>
    <xdr:pic>
      <xdr:nvPicPr>
        <xdr:cNvPr id="9" name="mainicon">
          <a:extLst>
            <a:ext uri="{FF2B5EF4-FFF2-40B4-BE49-F238E27FC236}">
              <a16:creationId xmlns:a16="http://schemas.microsoft.com/office/drawing/2014/main" id="{E44634F7-E6B0-44C9-928D-4F2C9557AB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850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723900</xdr:colOff>
      <xdr:row>1</xdr:row>
      <xdr:rowOff>104775</xdr:rowOff>
    </xdr:from>
    <xdr:ext cx="1014221" cy="291600"/>
    <xdr:pic>
      <xdr:nvPicPr>
        <xdr:cNvPr id="1009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45300</xdr:rowOff>
    </xdr:from>
    <xdr:to>
      <xdr:col>6</xdr:col>
      <xdr:colOff>1044000</xdr:colOff>
      <xdr:row>2</xdr:row>
      <xdr:rowOff>247650</xdr:rowOff>
    </xdr:to>
    <xdr:grpSp>
      <xdr:nvGrpSpPr>
        <xdr:cNvPr id="4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3AD1A73D-DCAB-4F08-9698-1DCF6E455872}"/>
            </a:ext>
          </a:extLst>
        </xdr:cNvPr>
        <xdr:cNvGrpSpPr/>
      </xdr:nvGrpSpPr>
      <xdr:grpSpPr>
        <a:xfrm>
          <a:off x="6962775" y="131025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84D58CA1-3585-C6C6-844C-1389F727E5E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6" name="Picture 5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996E98F4-AF75-E687-700F-7E763E98462A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61200</xdr:colOff>
      <xdr:row>1</xdr:row>
      <xdr:rowOff>60225</xdr:rowOff>
    </xdr:from>
    <xdr:to>
      <xdr:col>2</xdr:col>
      <xdr:colOff>26475</xdr:colOff>
      <xdr:row>2</xdr:row>
      <xdr:rowOff>244575</xdr:rowOff>
    </xdr:to>
    <xdr:pic>
      <xdr:nvPicPr>
        <xdr:cNvPr id="9" name="mainicon">
          <a:extLst>
            <a:ext uri="{FF2B5EF4-FFF2-40B4-BE49-F238E27FC236}">
              <a16:creationId xmlns:a16="http://schemas.microsoft.com/office/drawing/2014/main" id="{AB881AED-BA02-4806-86CD-07605185D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850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723900</xdr:colOff>
      <xdr:row>1</xdr:row>
      <xdr:rowOff>104775</xdr:rowOff>
    </xdr:from>
    <xdr:ext cx="1014221" cy="291600"/>
    <xdr:pic>
      <xdr:nvPicPr>
        <xdr:cNvPr id="1009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8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C20CB0B2-5E71-422B-A5A2-B8DBB024EB3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37A016F-4646-457C-93C7-3FC7EABCD5A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53AE99D6-3B39-49E0-A271-B4C5FF849F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275DC-5978-4891-B356-296E6F739C42}">
  <sheetPr codeName="Sheet2">
    <pageSetUpPr autoPageBreaks="0" fitToPage="1"/>
  </sheetPr>
  <dimension ref="A1:R34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1" width="3.7109375" style="29" customWidth="1"/>
    <col min="2" max="2" width="3.28515625" style="29" customWidth="1"/>
    <col min="3" max="11" width="12.85546875" style="29" customWidth="1"/>
    <col min="12" max="12" width="13.28515625" style="29" customWidth="1"/>
    <col min="13" max="13" width="1.7109375" style="29" customWidth="1"/>
    <col min="14" max="16384" width="8.85546875" style="29"/>
  </cols>
  <sheetData>
    <row r="1" spans="1:18" s="1" customFormat="1" ht="6.75" customHeight="1" x14ac:dyDescent="0.25">
      <c r="B1" s="2"/>
      <c r="G1" s="24"/>
      <c r="H1" s="24"/>
      <c r="I1" s="24"/>
      <c r="J1" s="24"/>
    </row>
    <row r="2" spans="1:18" s="6" customFormat="1" ht="20.100000000000001" customHeight="1" x14ac:dyDescent="0.25">
      <c r="B2" s="60" t="s">
        <v>43</v>
      </c>
      <c r="C2" s="25"/>
      <c r="D2" s="25"/>
      <c r="E2" s="25"/>
      <c r="F2" s="25"/>
      <c r="G2" s="25"/>
      <c r="H2" s="25"/>
      <c r="I2" s="25"/>
      <c r="J2" s="25"/>
      <c r="K2" s="26"/>
      <c r="L2" s="25"/>
      <c r="M2" s="7"/>
    </row>
    <row r="3" spans="1:18" s="49" customFormat="1" ht="24" customHeight="1" x14ac:dyDescent="0.25">
      <c r="B3" s="118" t="s">
        <v>90</v>
      </c>
      <c r="C3" s="52"/>
      <c r="D3" s="52"/>
      <c r="E3" s="52"/>
      <c r="F3" s="52"/>
      <c r="G3" s="52"/>
      <c r="H3" s="52"/>
      <c r="I3" s="52"/>
      <c r="J3" s="52"/>
      <c r="K3" s="53"/>
      <c r="L3" s="52"/>
      <c r="M3" s="54"/>
    </row>
    <row r="4" spans="1:18" ht="4.9000000000000004" customHeight="1" x14ac:dyDescent="0.25">
      <c r="A4" s="83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</row>
    <row r="5" spans="1:18" ht="4.9000000000000004" customHeight="1" x14ac:dyDescent="0.25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</row>
    <row r="6" spans="1:18" x14ac:dyDescent="0.25">
      <c r="A6" s="83"/>
      <c r="B6" s="30"/>
      <c r="C6" s="31"/>
      <c r="D6" s="31"/>
      <c r="E6" s="31"/>
      <c r="F6" s="31"/>
      <c r="G6" s="31"/>
      <c r="H6" s="31"/>
      <c r="I6" s="31"/>
      <c r="J6" s="31"/>
      <c r="K6" s="31"/>
      <c r="L6" s="32"/>
      <c r="M6" s="83"/>
    </row>
    <row r="7" spans="1:18" x14ac:dyDescent="0.25">
      <c r="B7" s="33"/>
      <c r="C7"/>
      <c r="D7"/>
      <c r="E7"/>
      <c r="F7"/>
      <c r="G7"/>
      <c r="H7"/>
      <c r="I7"/>
      <c r="J7"/>
      <c r="K7"/>
      <c r="L7" s="34"/>
    </row>
    <row r="8" spans="1:18" x14ac:dyDescent="0.25">
      <c r="B8" s="33"/>
      <c r="C8"/>
      <c r="D8"/>
      <c r="E8"/>
      <c r="F8"/>
      <c r="G8"/>
      <c r="H8"/>
      <c r="I8"/>
      <c r="J8"/>
      <c r="K8"/>
      <c r="L8" s="34"/>
    </row>
    <row r="9" spans="1:18" x14ac:dyDescent="0.25">
      <c r="B9" s="33"/>
      <c r="C9"/>
      <c r="D9"/>
      <c r="E9"/>
      <c r="F9"/>
      <c r="G9"/>
      <c r="H9"/>
      <c r="I9"/>
      <c r="J9"/>
      <c r="K9"/>
      <c r="L9" s="34"/>
    </row>
    <row r="10" spans="1:18" x14ac:dyDescent="0.25">
      <c r="B10" s="33"/>
      <c r="C10"/>
      <c r="D10"/>
      <c r="E10"/>
      <c r="F10"/>
      <c r="G10"/>
      <c r="H10"/>
      <c r="I10"/>
      <c r="J10"/>
      <c r="K10"/>
      <c r="L10" s="34"/>
      <c r="R10" s="12"/>
    </row>
    <row r="11" spans="1:18" x14ac:dyDescent="0.25">
      <c r="B11" s="33"/>
      <c r="C11"/>
      <c r="D11"/>
      <c r="E11"/>
      <c r="F11"/>
      <c r="G11"/>
      <c r="H11"/>
      <c r="I11"/>
      <c r="J11"/>
      <c r="K11"/>
      <c r="L11" s="34"/>
      <c r="R11" s="12"/>
    </row>
    <row r="12" spans="1:18" x14ac:dyDescent="0.25">
      <c r="B12" s="33"/>
      <c r="C12"/>
      <c r="D12"/>
      <c r="E12"/>
      <c r="F12"/>
      <c r="G12"/>
      <c r="H12"/>
      <c r="I12"/>
      <c r="J12"/>
      <c r="K12"/>
      <c r="L12" s="34"/>
      <c r="R12" s="12"/>
    </row>
    <row r="13" spans="1:18" x14ac:dyDescent="0.25">
      <c r="B13" s="33"/>
      <c r="C13"/>
      <c r="D13"/>
      <c r="E13"/>
      <c r="F13"/>
      <c r="G13"/>
      <c r="H13"/>
      <c r="I13"/>
      <c r="J13"/>
      <c r="K13"/>
      <c r="L13" s="34"/>
      <c r="R13" s="12"/>
    </row>
    <row r="14" spans="1:18" x14ac:dyDescent="0.25">
      <c r="B14" s="33"/>
      <c r="C14"/>
      <c r="D14"/>
      <c r="E14"/>
      <c r="F14"/>
      <c r="G14"/>
      <c r="H14"/>
      <c r="I14"/>
      <c r="J14"/>
      <c r="K14"/>
      <c r="L14" s="34"/>
      <c r="R14" s="12"/>
    </row>
    <row r="15" spans="1:18" x14ac:dyDescent="0.25">
      <c r="B15" s="33"/>
      <c r="C15"/>
      <c r="D15"/>
      <c r="E15"/>
      <c r="F15"/>
      <c r="G15"/>
      <c r="H15"/>
      <c r="I15"/>
      <c r="J15"/>
      <c r="K15"/>
      <c r="L15" s="34"/>
      <c r="R15" s="12"/>
    </row>
    <row r="16" spans="1:18" x14ac:dyDescent="0.25">
      <c r="B16" s="33"/>
      <c r="C16"/>
      <c r="D16"/>
      <c r="E16"/>
      <c r="F16"/>
      <c r="G16"/>
      <c r="H16"/>
      <c r="I16"/>
      <c r="J16"/>
      <c r="K16"/>
      <c r="L16" s="34"/>
      <c r="R16" s="12"/>
    </row>
    <row r="17" spans="2:18" x14ac:dyDescent="0.25">
      <c r="B17" s="33"/>
      <c r="C17"/>
      <c r="D17"/>
      <c r="E17"/>
      <c r="F17"/>
      <c r="G17"/>
      <c r="H17"/>
      <c r="I17"/>
      <c r="J17"/>
      <c r="K17"/>
      <c r="L17" s="34"/>
      <c r="R17" s="12"/>
    </row>
    <row r="18" spans="2:18" x14ac:dyDescent="0.25">
      <c r="B18" s="33"/>
      <c r="C18"/>
      <c r="D18"/>
      <c r="E18"/>
      <c r="F18"/>
      <c r="G18"/>
      <c r="H18"/>
      <c r="I18"/>
      <c r="J18"/>
      <c r="K18"/>
      <c r="L18" s="34"/>
      <c r="R18" s="12"/>
    </row>
    <row r="19" spans="2:18" x14ac:dyDescent="0.25">
      <c r="B19" s="33"/>
      <c r="C19"/>
      <c r="D19"/>
      <c r="E19"/>
      <c r="F19"/>
      <c r="G19"/>
      <c r="H19"/>
      <c r="I19"/>
      <c r="J19"/>
      <c r="K19"/>
      <c r="L19" s="34"/>
      <c r="R19" s="12"/>
    </row>
    <row r="20" spans="2:18" x14ac:dyDescent="0.25">
      <c r="B20" s="33"/>
      <c r="C20"/>
      <c r="D20"/>
      <c r="E20"/>
      <c r="F20"/>
      <c r="G20"/>
      <c r="H20"/>
      <c r="I20"/>
      <c r="J20"/>
      <c r="K20"/>
      <c r="L20" s="34"/>
    </row>
    <row r="21" spans="2:18" x14ac:dyDescent="0.25">
      <c r="B21" s="33"/>
      <c r="C21"/>
      <c r="D21"/>
      <c r="E21"/>
      <c r="F21"/>
      <c r="G21"/>
      <c r="H21"/>
      <c r="I21"/>
      <c r="J21"/>
      <c r="K21"/>
      <c r="L21" s="34"/>
    </row>
    <row r="22" spans="2:18" x14ac:dyDescent="0.25">
      <c r="B22" s="33"/>
      <c r="C22"/>
      <c r="D22"/>
      <c r="E22"/>
      <c r="F22"/>
      <c r="G22"/>
      <c r="H22"/>
      <c r="I22"/>
      <c r="J22"/>
      <c r="K22"/>
      <c r="L22" s="34"/>
    </row>
    <row r="23" spans="2:18" x14ac:dyDescent="0.25">
      <c r="B23" s="33"/>
      <c r="C23"/>
      <c r="D23"/>
      <c r="E23"/>
      <c r="F23"/>
      <c r="G23"/>
      <c r="H23"/>
      <c r="I23"/>
      <c r="J23"/>
      <c r="K23"/>
      <c r="L23" s="34"/>
    </row>
    <row r="24" spans="2:18" x14ac:dyDescent="0.25">
      <c r="B24" s="33"/>
      <c r="C24"/>
      <c r="D24"/>
      <c r="E24"/>
      <c r="F24"/>
      <c r="G24"/>
      <c r="H24"/>
      <c r="I24"/>
      <c r="J24"/>
      <c r="K24"/>
      <c r="L24" s="34"/>
    </row>
    <row r="25" spans="2:18" x14ac:dyDescent="0.25">
      <c r="B25" s="33"/>
      <c r="C25"/>
      <c r="D25"/>
      <c r="E25"/>
      <c r="F25"/>
      <c r="G25"/>
      <c r="H25"/>
      <c r="I25"/>
      <c r="J25"/>
      <c r="K25"/>
      <c r="L25" s="34"/>
    </row>
    <row r="26" spans="2:18" x14ac:dyDescent="0.25">
      <c r="B26" s="33"/>
      <c r="C26"/>
      <c r="D26"/>
      <c r="E26"/>
      <c r="F26"/>
      <c r="G26"/>
      <c r="H26"/>
      <c r="I26"/>
      <c r="J26"/>
      <c r="K26"/>
      <c r="L26" s="34"/>
    </row>
    <row r="27" spans="2:18" x14ac:dyDescent="0.25">
      <c r="B27" s="33"/>
      <c r="C27"/>
      <c r="D27"/>
      <c r="E27"/>
      <c r="F27"/>
      <c r="G27"/>
      <c r="H27"/>
      <c r="I27"/>
      <c r="J27"/>
      <c r="K27"/>
      <c r="L27" s="34"/>
    </row>
    <row r="28" spans="2:18" x14ac:dyDescent="0.25">
      <c r="B28" s="33"/>
      <c r="C28"/>
      <c r="D28"/>
      <c r="E28"/>
      <c r="F28"/>
      <c r="G28"/>
      <c r="H28"/>
      <c r="I28"/>
      <c r="J28"/>
      <c r="K28"/>
      <c r="L28" s="34"/>
    </row>
    <row r="29" spans="2:18" x14ac:dyDescent="0.25">
      <c r="B29" s="33"/>
      <c r="C29"/>
      <c r="D29"/>
      <c r="E29"/>
      <c r="F29"/>
      <c r="G29"/>
      <c r="H29"/>
      <c r="I29"/>
      <c r="J29"/>
      <c r="K29"/>
      <c r="L29" s="34"/>
    </row>
    <row r="30" spans="2:18" x14ac:dyDescent="0.25">
      <c r="B30" s="33"/>
      <c r="C30"/>
      <c r="D30"/>
      <c r="E30"/>
      <c r="F30"/>
      <c r="G30"/>
      <c r="H30"/>
      <c r="I30"/>
      <c r="J30"/>
      <c r="K30"/>
      <c r="L30" s="34"/>
    </row>
    <row r="31" spans="2:18" x14ac:dyDescent="0.25">
      <c r="B31" s="33"/>
      <c r="C31"/>
      <c r="D31"/>
      <c r="E31"/>
      <c r="F31"/>
      <c r="G31"/>
      <c r="H31"/>
      <c r="I31"/>
      <c r="J31"/>
      <c r="K31"/>
      <c r="L31" s="34"/>
    </row>
    <row r="32" spans="2:18" x14ac:dyDescent="0.25">
      <c r="B32" s="35"/>
      <c r="C32" s="36"/>
      <c r="D32" s="36"/>
      <c r="E32" s="36"/>
      <c r="F32" s="36"/>
      <c r="G32" s="36"/>
      <c r="H32" s="36"/>
      <c r="I32" s="36"/>
      <c r="J32" s="36"/>
      <c r="K32" s="36"/>
      <c r="L32" s="37"/>
    </row>
    <row r="33" spans="2:12" ht="7.15" customHeight="1" x14ac:dyDescent="0.25"/>
    <row r="34" spans="2:12" s="40" customFormat="1" ht="22.9" customHeight="1" x14ac:dyDescent="0.25">
      <c r="B34" s="38"/>
      <c r="C34" s="38"/>
      <c r="D34" s="38"/>
      <c r="E34" s="5"/>
      <c r="F34" s="5"/>
      <c r="G34" s="39"/>
      <c r="H34" s="39"/>
      <c r="I34" s="39"/>
      <c r="J34" s="39"/>
      <c r="K34" s="38"/>
      <c r="L34" s="38"/>
    </row>
  </sheetData>
  <sheetProtection algorithmName="SHA-512" hashValue="kgJL+6Ek6wXIK2xiLoSoQMJ7f1SBG5g9lzCkIPgl3kXqRZL3HEH/mTOyyFG2esHKDAxlmU65eAxUZHS6dmp4Yg==" saltValue="TSd+N/QmAkJA9lHb+7b7Kw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Q35"/>
  <sheetViews>
    <sheetView showGridLines="0" showRowColHeaders="0" zoomScaleNormal="100" zoomScaleSheetLayoutView="85" workbookViewId="0">
      <pane ySplit="4" topLeftCell="A5" activePane="bottomLeft" state="frozen"/>
      <selection activeCell="N8" sqref="N8"/>
      <selection pane="bottomLeft" activeCell="D12" sqref="D12:E13"/>
    </sheetView>
  </sheetViews>
  <sheetFormatPr defaultColWidth="8.85546875" defaultRowHeight="15" x14ac:dyDescent="0.25"/>
  <cols>
    <col min="1" max="1" width="3.7109375" style="29" customWidth="1"/>
    <col min="2" max="2" width="1.7109375" style="29" customWidth="1"/>
    <col min="3" max="3" width="25.7109375" style="29" customWidth="1"/>
    <col min="4" max="4" width="1.7109375" style="29" customWidth="1"/>
    <col min="5" max="5" width="25.7109375" style="29" customWidth="1"/>
    <col min="6" max="6" width="1.7109375" style="29" customWidth="1"/>
    <col min="7" max="7" width="25.7109375" style="29" customWidth="1"/>
    <col min="8" max="8" width="1.7109375" style="29" customWidth="1"/>
    <col min="9" max="9" width="25.7109375" style="29" customWidth="1"/>
    <col min="10" max="10" width="1.7109375" style="29" customWidth="1"/>
    <col min="11" max="11" width="25.7109375" style="29" customWidth="1"/>
    <col min="12" max="12" width="1.7109375" style="29" customWidth="1"/>
    <col min="13" max="13" width="25.7109375" style="29" customWidth="1"/>
    <col min="14" max="14" width="1.7109375" style="29" customWidth="1"/>
    <col min="15" max="15" width="25.7109375" style="29" customWidth="1"/>
    <col min="16" max="17" width="1.7109375" style="29" customWidth="1"/>
    <col min="18" max="16384" width="8.85546875" style="29"/>
  </cols>
  <sheetData>
    <row r="1" spans="1:17" s="1" customFormat="1" ht="6.75" customHeight="1" x14ac:dyDescent="0.25">
      <c r="B1" s="2"/>
      <c r="E1" s="24"/>
      <c r="F1" s="24"/>
      <c r="G1" s="24"/>
    </row>
    <row r="2" spans="1:17" s="6" customFormat="1" ht="20.100000000000001" customHeight="1" x14ac:dyDescent="0.25">
      <c r="B2" s="60" t="s">
        <v>43</v>
      </c>
      <c r="C2" s="86"/>
      <c r="D2" s="25"/>
      <c r="E2" s="25"/>
      <c r="F2" s="25"/>
      <c r="G2" s="25"/>
      <c r="H2" s="25"/>
      <c r="I2" s="25"/>
      <c r="J2" s="25"/>
      <c r="K2" s="26"/>
      <c r="L2" s="26"/>
      <c r="M2" s="26"/>
      <c r="N2" s="26"/>
      <c r="O2" s="26"/>
      <c r="P2" s="25"/>
      <c r="Q2" s="7"/>
    </row>
    <row r="3" spans="1:17" s="3" customFormat="1" ht="24" customHeight="1" x14ac:dyDescent="0.25">
      <c r="B3" s="61" t="s">
        <v>91</v>
      </c>
      <c r="C3" s="87"/>
      <c r="D3" s="27"/>
      <c r="E3" s="27"/>
      <c r="F3" s="27"/>
      <c r="G3" s="27"/>
      <c r="H3" s="27"/>
      <c r="I3" s="27"/>
      <c r="J3" s="27"/>
      <c r="K3" s="28"/>
      <c r="L3" s="28"/>
      <c r="M3" s="28"/>
      <c r="N3" s="28"/>
      <c r="O3" s="28"/>
      <c r="P3" s="27"/>
      <c r="Q3" s="4"/>
    </row>
    <row r="4" spans="1:17" ht="4.9000000000000004" customHeight="1" x14ac:dyDescent="0.25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</row>
    <row r="5" spans="1:17" ht="4.9000000000000004" customHeight="1" x14ac:dyDescent="0.2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</row>
    <row r="6" spans="1:17" x14ac:dyDescent="0.25">
      <c r="A6" s="88"/>
      <c r="B6" s="89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1"/>
      <c r="Q6" s="88"/>
    </row>
    <row r="7" spans="1:17" ht="25.5" customHeight="1" x14ac:dyDescent="0.3">
      <c r="B7" s="92"/>
      <c r="C7" s="84" t="str">
        <f xml:space="preserve"> "FUEL EXPENSES(" &amp;Settings!$L$10 &amp; ")"</f>
        <v>FUEL EXPENSES($)</v>
      </c>
      <c r="D7" s="12"/>
      <c r="E7" s="84" t="str">
        <f xml:space="preserve"> "MEAL EXPENSES(" &amp;Settings!$L$10 &amp; ")"</f>
        <v>MEAL EXPENSES($)</v>
      </c>
      <c r="F7" s="12"/>
      <c r="G7" s="84" t="str">
        <f xml:space="preserve"> "TOLL EXPENSES(" &amp;Settings!$L$10 &amp; ")"</f>
        <v>TOLL EXPENSES($)</v>
      </c>
      <c r="H7" s="12"/>
      <c r="I7" s="84" t="str">
        <f xml:space="preserve"> "OTHER EXPENSES(" &amp;Settings!$L$10 &amp; ")"</f>
        <v>OTHER EXPENSES($)</v>
      </c>
      <c r="J7" s="12"/>
      <c r="K7" s="75" t="str">
        <f xml:space="preserve"> "TOTAL COST(" &amp;Settings!$L$10 &amp; ")"</f>
        <v>TOTAL COST($)</v>
      </c>
      <c r="L7" s="12"/>
      <c r="M7" s="85" t="str">
        <f xml:space="preserve"> "REVENUES(" &amp;Settings!$L$10 &amp; ")"</f>
        <v>REVENUES($)</v>
      </c>
      <c r="N7" s="12"/>
      <c r="O7" s="72" t="str">
        <f xml:space="preserve"> "PROFIT(" &amp;Settings!$L$10 &amp; ")"</f>
        <v>PROFIT($)</v>
      </c>
      <c r="P7" s="93"/>
    </row>
    <row r="8" spans="1:17" ht="21" x14ac:dyDescent="0.25">
      <c r="B8" s="92"/>
      <c r="C8" s="94"/>
      <c r="D8" s="12"/>
      <c r="E8" s="94"/>
      <c r="F8" s="12"/>
      <c r="G8" s="94"/>
      <c r="H8" s="12"/>
      <c r="I8" s="94"/>
      <c r="J8" s="12"/>
      <c r="K8" s="95"/>
      <c r="L8" s="12"/>
      <c r="M8" s="96"/>
      <c r="N8" s="12"/>
      <c r="O8" s="97"/>
      <c r="P8" s="93"/>
    </row>
    <row r="9" spans="1:17" ht="23.25" x14ac:dyDescent="0.35">
      <c r="B9" s="92"/>
      <c r="C9" s="73">
        <f>Calc!$DO$18</f>
        <v>133919</v>
      </c>
      <c r="D9" s="12"/>
      <c r="E9" s="73">
        <f>Calc!$DP$18</f>
        <v>120068</v>
      </c>
      <c r="F9" s="12"/>
      <c r="G9" s="73">
        <f>Calc!$DQ$18</f>
        <v>122233</v>
      </c>
      <c r="H9" s="12"/>
      <c r="I9" s="73">
        <f>Calc!$DR$18</f>
        <v>139117</v>
      </c>
      <c r="J9" s="12"/>
      <c r="K9" s="76">
        <f>Calc!$DS$18</f>
        <v>515337</v>
      </c>
      <c r="L9" s="12"/>
      <c r="M9" s="77">
        <f>Calc!$DT$18</f>
        <v>606000</v>
      </c>
      <c r="N9" s="12"/>
      <c r="O9" s="74">
        <f>Calc!$DU$18</f>
        <v>90663</v>
      </c>
      <c r="P9" s="93"/>
    </row>
    <row r="10" spans="1:17" ht="21" x14ac:dyDescent="0.25">
      <c r="B10" s="92"/>
      <c r="C10" s="98"/>
      <c r="D10" s="12"/>
      <c r="E10" s="98"/>
      <c r="F10" s="12"/>
      <c r="G10" s="98"/>
      <c r="H10" s="12"/>
      <c r="I10" s="98"/>
      <c r="J10" s="12"/>
      <c r="K10" s="99"/>
      <c r="L10" s="12"/>
      <c r="M10" s="100"/>
      <c r="N10" s="12"/>
      <c r="O10" s="101"/>
      <c r="P10" s="93"/>
    </row>
    <row r="11" spans="1:17" x14ac:dyDescent="0.25">
      <c r="B11" s="9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93"/>
    </row>
    <row r="12" spans="1:17" ht="15" customHeight="1" x14ac:dyDescent="0.25">
      <c r="B12" s="92"/>
      <c r="C12" s="119" t="s">
        <v>89</v>
      </c>
      <c r="D12" s="121" t="s">
        <v>196</v>
      </c>
      <c r="E12" s="12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93"/>
    </row>
    <row r="13" spans="1:17" ht="15.75" customHeight="1" x14ac:dyDescent="0.25">
      <c r="B13" s="92"/>
      <c r="C13" s="120"/>
      <c r="D13" s="123"/>
      <c r="E13" s="12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93"/>
    </row>
    <row r="14" spans="1:17" ht="15" customHeight="1" x14ac:dyDescent="0.25">
      <c r="B14" s="9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93"/>
    </row>
    <row r="15" spans="1:17" x14ac:dyDescent="0.25">
      <c r="B15" s="9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93"/>
    </row>
    <row r="16" spans="1:17" x14ac:dyDescent="0.25">
      <c r="B16" s="9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93"/>
    </row>
    <row r="17" spans="2:16" x14ac:dyDescent="0.25">
      <c r="B17" s="9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93"/>
    </row>
    <row r="18" spans="2:16" x14ac:dyDescent="0.25">
      <c r="B18" s="9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93"/>
    </row>
    <row r="19" spans="2:16" x14ac:dyDescent="0.25">
      <c r="B19" s="9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93"/>
    </row>
    <row r="20" spans="2:16" x14ac:dyDescent="0.25">
      <c r="B20" s="9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93"/>
    </row>
    <row r="21" spans="2:16" x14ac:dyDescent="0.25">
      <c r="B21" s="9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93"/>
    </row>
    <row r="22" spans="2:16" x14ac:dyDescent="0.25">
      <c r="B22" s="9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93"/>
    </row>
    <row r="23" spans="2:16" x14ac:dyDescent="0.25">
      <c r="B23" s="9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93"/>
    </row>
    <row r="24" spans="2:16" x14ac:dyDescent="0.25">
      <c r="B24" s="9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93"/>
    </row>
    <row r="25" spans="2:16" x14ac:dyDescent="0.25">
      <c r="B25" s="9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93"/>
    </row>
    <row r="26" spans="2:16" x14ac:dyDescent="0.25">
      <c r="B26" s="9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93"/>
    </row>
    <row r="27" spans="2:16" x14ac:dyDescent="0.25">
      <c r="B27" s="9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93"/>
    </row>
    <row r="28" spans="2:16" x14ac:dyDescent="0.25">
      <c r="B28" s="9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93"/>
    </row>
    <row r="29" spans="2:16" x14ac:dyDescent="0.25">
      <c r="B29" s="9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93"/>
    </row>
    <row r="30" spans="2:16" x14ac:dyDescent="0.25">
      <c r="B30" s="9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93"/>
    </row>
    <row r="31" spans="2:16" x14ac:dyDescent="0.25">
      <c r="B31" s="9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93"/>
    </row>
    <row r="32" spans="2:16" x14ac:dyDescent="0.25">
      <c r="B32" s="9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93"/>
    </row>
    <row r="33" spans="2:16" x14ac:dyDescent="0.25">
      <c r="B33" s="102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4"/>
    </row>
    <row r="34" spans="2:16" ht="7.15" customHeight="1" x14ac:dyDescent="0.25"/>
    <row r="35" spans="2:16" s="40" customFormat="1" ht="22.9" customHeight="1" x14ac:dyDescent="0.25">
      <c r="B35" s="38"/>
      <c r="C35" s="38"/>
      <c r="D35" s="5"/>
      <c r="E35" s="39"/>
      <c r="F35" s="39"/>
      <c r="G35" s="39"/>
      <c r="H35" s="38"/>
      <c r="I35" s="38"/>
      <c r="J35" s="38"/>
      <c r="K35" s="38"/>
      <c r="L35" s="38"/>
      <c r="M35" s="38"/>
      <c r="N35" s="38"/>
      <c r="O35" s="38"/>
      <c r="P35" s="38"/>
    </row>
  </sheetData>
  <sheetProtection algorithmName="SHA-512" hashValue="efIGgdksydN/Wbex+jMd2SZ8BygfPoWM+bZhE0EaRb4HSzVVt2ACu6pxE2EB4/WMSX7Y/1eG6gg/8cde5cb1Tg==" saltValue="oDRdQ0QUAsvyqPkezHVYKw==" spinCount="100000" sheet="1" objects="1" scenarios="1"/>
  <mergeCells count="2">
    <mergeCell ref="C12:C13"/>
    <mergeCell ref="D12:E13"/>
  </mergeCells>
  <conditionalFormatting sqref="O7:O10">
    <cfRule type="expression" dxfId="52" priority="1">
      <formula>$O$9=0</formula>
    </cfRule>
    <cfRule type="expression" dxfId="51" priority="2">
      <formula>$O$9&gt;0</formula>
    </cfRule>
    <cfRule type="expression" dxfId="50" priority="3">
      <formula>$O$9&lt;0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72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2F23C28-942E-4948-9CF5-C7F236D70EEA}">
          <x14:formula1>
            <xm:f>Calc!$DO$3:$DU$3</xm:f>
          </x14:formula1>
          <xm:sqref>D12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AF771-2FF9-45A7-8856-D24FC298127B}">
  <sheetPr codeName="Sheet3">
    <pageSetUpPr autoPageBreaks="0" fitToPage="1"/>
  </sheetPr>
  <dimension ref="A1:M108"/>
  <sheetViews>
    <sheetView showGridLines="0" showRowColHeaders="0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1" width="3.7109375" style="12" customWidth="1"/>
    <col min="2" max="2" width="7" style="12" bestFit="1" customWidth="1"/>
    <col min="3" max="3" width="24" style="12" customWidth="1"/>
    <col min="4" max="4" width="11.28515625" style="12" customWidth="1"/>
    <col min="5" max="5" width="13.5703125" style="12" customWidth="1"/>
    <col min="6" max="6" width="28.28515625" style="12" customWidth="1"/>
    <col min="7" max="7" width="20.140625" style="12" customWidth="1"/>
    <col min="8" max="8" width="11.42578125" style="12" customWidth="1"/>
    <col min="9" max="9" width="23" style="12" bestFit="1" customWidth="1"/>
    <col min="10" max="10" width="38" style="12" customWidth="1"/>
    <col min="11" max="11" width="3.7109375" style="12" customWidth="1"/>
    <col min="12" max="12" width="21.85546875" style="12" customWidth="1"/>
    <col min="13" max="13" width="1.7109375" style="12" customWidth="1"/>
    <col min="14" max="16384" width="8.85546875" style="12"/>
  </cols>
  <sheetData>
    <row r="1" spans="1:13" s="40" customFormat="1" ht="6.75" customHeight="1" x14ac:dyDescent="0.25">
      <c r="B1" s="41"/>
      <c r="F1" s="41"/>
      <c r="G1" s="42"/>
      <c r="H1" s="42"/>
      <c r="I1" s="42"/>
    </row>
    <row r="2" spans="1:13" s="43" customFormat="1" ht="20.100000000000001" customHeight="1" x14ac:dyDescent="0.25">
      <c r="B2" s="44"/>
      <c r="C2" s="44" t="s">
        <v>43</v>
      </c>
      <c r="D2" s="45"/>
      <c r="E2" s="45"/>
      <c r="F2" s="44"/>
      <c r="G2" s="46"/>
      <c r="H2" s="46"/>
      <c r="I2" s="46"/>
      <c r="J2" s="46"/>
      <c r="K2" s="46"/>
      <c r="L2" s="47"/>
      <c r="M2" s="48"/>
    </row>
    <row r="3" spans="1:13" s="49" customFormat="1" ht="24" customHeight="1" x14ac:dyDescent="0.25">
      <c r="B3" s="50"/>
      <c r="C3" s="50" t="s">
        <v>25</v>
      </c>
      <c r="D3" s="51"/>
      <c r="E3" s="51"/>
      <c r="F3" s="50"/>
      <c r="G3" s="52"/>
      <c r="H3" s="52"/>
      <c r="I3" s="52"/>
      <c r="J3" s="52"/>
      <c r="K3" s="52"/>
      <c r="L3" s="53"/>
      <c r="M3" s="54"/>
    </row>
    <row r="4" spans="1:13" ht="4.9000000000000004" customHeight="1" x14ac:dyDescent="0.25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3" ht="4.9000000000000004" customHeight="1" x14ac:dyDescent="0.25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</row>
    <row r="6" spans="1:13" ht="19.5" customHeight="1" x14ac:dyDescent="0.25">
      <c r="A6" s="55"/>
      <c r="B6" s="105" t="s">
        <v>17</v>
      </c>
      <c r="C6" s="105" t="s">
        <v>18</v>
      </c>
      <c r="D6" s="105" t="s">
        <v>16</v>
      </c>
      <c r="E6" s="105" t="s">
        <v>23</v>
      </c>
      <c r="F6" s="105" t="s">
        <v>19</v>
      </c>
      <c r="G6" s="105" t="s">
        <v>20</v>
      </c>
      <c r="H6" s="105" t="s">
        <v>21</v>
      </c>
      <c r="I6" s="105" t="s">
        <v>22</v>
      </c>
      <c r="J6" s="105" t="s">
        <v>24</v>
      </c>
      <c r="L6" s="106" t="s">
        <v>32</v>
      </c>
      <c r="M6" s="55"/>
    </row>
    <row r="7" spans="1:13" x14ac:dyDescent="0.25">
      <c r="B7" s="66">
        <f>IF(C7&lt;&gt;"",ROW()-6,"")</f>
        <v>1</v>
      </c>
      <c r="C7" s="56" t="s">
        <v>92</v>
      </c>
      <c r="D7" s="56" t="s">
        <v>102</v>
      </c>
      <c r="E7" s="64">
        <v>33604</v>
      </c>
      <c r="F7" s="56" t="s">
        <v>104</v>
      </c>
      <c r="G7" s="56" t="s">
        <v>114</v>
      </c>
      <c r="H7" s="56">
        <v>123456</v>
      </c>
      <c r="I7" s="56" t="s">
        <v>124</v>
      </c>
      <c r="J7" s="56"/>
      <c r="L7" s="58">
        <v>2023</v>
      </c>
    </row>
    <row r="8" spans="1:13" x14ac:dyDescent="0.25">
      <c r="B8" s="66">
        <f t="shared" ref="B8:B21" si="0">IF(C8&lt;&gt;"",ROW()-6,"")</f>
        <v>2</v>
      </c>
      <c r="C8" s="57" t="s">
        <v>93</v>
      </c>
      <c r="D8" s="57" t="s">
        <v>103</v>
      </c>
      <c r="E8" s="64">
        <v>29709</v>
      </c>
      <c r="F8" s="57" t="s">
        <v>105</v>
      </c>
      <c r="G8" s="57" t="s">
        <v>115</v>
      </c>
      <c r="H8" s="57">
        <v>546156</v>
      </c>
      <c r="I8" s="57" t="s">
        <v>125</v>
      </c>
      <c r="J8" s="57"/>
    </row>
    <row r="9" spans="1:13" ht="15.75" x14ac:dyDescent="0.25">
      <c r="B9" s="66">
        <f t="shared" si="0"/>
        <v>3</v>
      </c>
      <c r="C9" s="57" t="s">
        <v>94</v>
      </c>
      <c r="D9" s="57" t="s">
        <v>102</v>
      </c>
      <c r="E9" s="64">
        <v>36531</v>
      </c>
      <c r="F9" s="57" t="s">
        <v>106</v>
      </c>
      <c r="G9" s="57" t="s">
        <v>116</v>
      </c>
      <c r="H9" s="57">
        <v>198524</v>
      </c>
      <c r="I9" s="57" t="s">
        <v>126</v>
      </c>
      <c r="J9" s="57"/>
      <c r="L9" s="106" t="s">
        <v>45</v>
      </c>
    </row>
    <row r="10" spans="1:13" x14ac:dyDescent="0.25">
      <c r="B10" s="66">
        <f t="shared" si="0"/>
        <v>4</v>
      </c>
      <c r="C10" s="57" t="s">
        <v>95</v>
      </c>
      <c r="D10" s="57" t="s">
        <v>103</v>
      </c>
      <c r="E10" s="64">
        <v>31055</v>
      </c>
      <c r="F10" s="57" t="s">
        <v>107</v>
      </c>
      <c r="G10" s="57" t="s">
        <v>117</v>
      </c>
      <c r="H10" s="57">
        <v>126975</v>
      </c>
      <c r="I10" s="57" t="s">
        <v>127</v>
      </c>
      <c r="J10" s="57" t="s">
        <v>134</v>
      </c>
      <c r="L10" s="58" t="s">
        <v>46</v>
      </c>
    </row>
    <row r="11" spans="1:13" x14ac:dyDescent="0.25">
      <c r="B11" s="66">
        <f t="shared" si="0"/>
        <v>5</v>
      </c>
      <c r="C11" s="57" t="s">
        <v>96</v>
      </c>
      <c r="D11" s="57" t="s">
        <v>102</v>
      </c>
      <c r="E11" s="64">
        <v>29346</v>
      </c>
      <c r="F11" s="57" t="s">
        <v>108</v>
      </c>
      <c r="G11" s="57" t="s">
        <v>118</v>
      </c>
      <c r="H11" s="57">
        <v>159123</v>
      </c>
      <c r="I11" s="57" t="s">
        <v>128</v>
      </c>
      <c r="J11" s="57"/>
    </row>
    <row r="12" spans="1:13" ht="15.75" x14ac:dyDescent="0.25">
      <c r="B12" s="66">
        <f t="shared" si="0"/>
        <v>6</v>
      </c>
      <c r="C12" s="57" t="s">
        <v>97</v>
      </c>
      <c r="D12" s="57" t="s">
        <v>103</v>
      </c>
      <c r="E12" s="64">
        <v>33666</v>
      </c>
      <c r="F12" s="57" t="s">
        <v>109</v>
      </c>
      <c r="G12" s="57" t="s">
        <v>119</v>
      </c>
      <c r="H12" s="57">
        <v>456519</v>
      </c>
      <c r="I12" s="57" t="s">
        <v>129</v>
      </c>
      <c r="J12" s="57"/>
      <c r="L12" s="106" t="s">
        <v>12</v>
      </c>
    </row>
    <row r="13" spans="1:13" x14ac:dyDescent="0.25">
      <c r="B13" s="66">
        <f t="shared" si="0"/>
        <v>7</v>
      </c>
      <c r="C13" s="57" t="s">
        <v>98</v>
      </c>
      <c r="D13" s="57" t="s">
        <v>102</v>
      </c>
      <c r="E13" s="64">
        <v>29650</v>
      </c>
      <c r="F13" s="57" t="s">
        <v>110</v>
      </c>
      <c r="G13" s="57" t="s">
        <v>120</v>
      </c>
      <c r="H13" s="57">
        <v>621482</v>
      </c>
      <c r="I13" s="57" t="s">
        <v>130</v>
      </c>
      <c r="J13" s="57"/>
      <c r="L13" s="58" t="s">
        <v>14</v>
      </c>
    </row>
    <row r="14" spans="1:13" x14ac:dyDescent="0.25">
      <c r="B14" s="66">
        <f t="shared" si="0"/>
        <v>8</v>
      </c>
      <c r="C14" s="57" t="s">
        <v>99</v>
      </c>
      <c r="D14" s="57" t="s">
        <v>103</v>
      </c>
      <c r="E14" s="64">
        <v>36535</v>
      </c>
      <c r="F14" s="57" t="s">
        <v>111</v>
      </c>
      <c r="G14" s="57" t="s">
        <v>121</v>
      </c>
      <c r="H14" s="57">
        <v>195378</v>
      </c>
      <c r="I14" s="57" t="s">
        <v>131</v>
      </c>
      <c r="J14" s="57"/>
      <c r="L14" s="58" t="s">
        <v>15</v>
      </c>
    </row>
    <row r="15" spans="1:13" x14ac:dyDescent="0.25">
      <c r="B15" s="66">
        <f t="shared" si="0"/>
        <v>9</v>
      </c>
      <c r="C15" s="57" t="s">
        <v>100</v>
      </c>
      <c r="D15" s="57" t="s">
        <v>102</v>
      </c>
      <c r="E15" s="64">
        <v>31058</v>
      </c>
      <c r="F15" s="57" t="s">
        <v>112</v>
      </c>
      <c r="G15" s="57" t="s">
        <v>122</v>
      </c>
      <c r="H15" s="57">
        <v>915374</v>
      </c>
      <c r="I15" s="57" t="s">
        <v>132</v>
      </c>
      <c r="J15" s="57"/>
      <c r="L15" s="58" t="s">
        <v>135</v>
      </c>
    </row>
    <row r="16" spans="1:13" x14ac:dyDescent="0.25">
      <c r="B16" s="66">
        <f t="shared" si="0"/>
        <v>10</v>
      </c>
      <c r="C16" s="57" t="s">
        <v>101</v>
      </c>
      <c r="D16" s="57" t="s">
        <v>103</v>
      </c>
      <c r="E16" s="64">
        <v>29407</v>
      </c>
      <c r="F16" s="57" t="s">
        <v>113</v>
      </c>
      <c r="G16" s="57" t="s">
        <v>123</v>
      </c>
      <c r="H16" s="57">
        <v>452891</v>
      </c>
      <c r="I16" s="57" t="s">
        <v>133</v>
      </c>
      <c r="J16" s="57"/>
      <c r="L16" s="58" t="s">
        <v>136</v>
      </c>
    </row>
    <row r="17" spans="2:12" x14ac:dyDescent="0.25">
      <c r="B17" s="66" t="str">
        <f t="shared" si="0"/>
        <v/>
      </c>
      <c r="C17" s="117"/>
      <c r="D17" s="57"/>
      <c r="E17" s="64"/>
      <c r="F17" s="57"/>
      <c r="G17" s="57"/>
      <c r="H17" s="57"/>
      <c r="I17" s="57"/>
      <c r="J17" s="57"/>
      <c r="L17" s="58" t="s">
        <v>137</v>
      </c>
    </row>
    <row r="18" spans="2:12" x14ac:dyDescent="0.25">
      <c r="B18" s="66" t="str">
        <f t="shared" si="0"/>
        <v/>
      </c>
      <c r="C18" s="57"/>
      <c r="D18" s="57"/>
      <c r="E18" s="64"/>
      <c r="F18" s="57"/>
      <c r="G18" s="57"/>
      <c r="H18" s="57"/>
      <c r="I18" s="57"/>
      <c r="J18" s="57"/>
      <c r="L18" s="58" t="s">
        <v>138</v>
      </c>
    </row>
    <row r="19" spans="2:12" x14ac:dyDescent="0.25">
      <c r="B19" s="66" t="str">
        <f t="shared" si="0"/>
        <v/>
      </c>
      <c r="C19" s="57"/>
      <c r="D19" s="57"/>
      <c r="E19" s="64"/>
      <c r="F19" s="57"/>
      <c r="G19" s="57"/>
      <c r="H19" s="57"/>
      <c r="I19" s="57"/>
      <c r="J19" s="57"/>
      <c r="L19" s="58"/>
    </row>
    <row r="20" spans="2:12" x14ac:dyDescent="0.25">
      <c r="B20" s="66" t="str">
        <f t="shared" si="0"/>
        <v/>
      </c>
      <c r="C20" s="57"/>
      <c r="D20" s="57"/>
      <c r="E20" s="64"/>
      <c r="F20" s="57"/>
      <c r="G20" s="57"/>
      <c r="H20" s="57"/>
      <c r="I20" s="57"/>
      <c r="J20" s="57"/>
      <c r="L20" s="58"/>
    </row>
    <row r="21" spans="2:12" x14ac:dyDescent="0.25">
      <c r="B21" s="66" t="str">
        <f t="shared" si="0"/>
        <v/>
      </c>
      <c r="C21" s="57"/>
      <c r="D21" s="57"/>
      <c r="E21" s="64"/>
      <c r="F21" s="57"/>
      <c r="G21" s="57"/>
      <c r="H21" s="57"/>
      <c r="I21" s="57"/>
      <c r="J21" s="57"/>
      <c r="L21" s="58"/>
    </row>
    <row r="22" spans="2:12" x14ac:dyDescent="0.25">
      <c r="B22" s="109"/>
      <c r="C22" s="114"/>
      <c r="D22" s="114"/>
      <c r="E22" s="112"/>
      <c r="F22" s="114"/>
      <c r="G22" s="114"/>
      <c r="H22" s="114"/>
      <c r="I22" s="114"/>
      <c r="J22" s="114"/>
      <c r="L22" s="58"/>
    </row>
    <row r="23" spans="2:12" x14ac:dyDescent="0.25">
      <c r="B23" s="109"/>
      <c r="C23" s="114"/>
      <c r="D23" s="114"/>
      <c r="E23" s="112"/>
      <c r="F23" s="114"/>
      <c r="G23" s="114"/>
      <c r="H23" s="114"/>
      <c r="I23" s="114"/>
      <c r="J23" s="114"/>
      <c r="L23" s="58"/>
    </row>
    <row r="24" spans="2:12" x14ac:dyDescent="0.25">
      <c r="B24" s="109"/>
      <c r="C24" s="114"/>
      <c r="D24" s="114"/>
      <c r="E24" s="112"/>
      <c r="F24" s="114"/>
      <c r="G24" s="114"/>
      <c r="H24" s="114"/>
      <c r="I24" s="114"/>
      <c r="J24" s="114"/>
      <c r="L24" s="58"/>
    </row>
    <row r="25" spans="2:12" x14ac:dyDescent="0.25">
      <c r="B25" s="109"/>
      <c r="C25" s="114"/>
      <c r="D25" s="114"/>
      <c r="E25" s="112"/>
      <c r="F25" s="114"/>
      <c r="G25" s="114"/>
      <c r="H25" s="114"/>
      <c r="I25" s="114"/>
      <c r="J25" s="114"/>
      <c r="L25" s="58"/>
    </row>
    <row r="26" spans="2:12" x14ac:dyDescent="0.25">
      <c r="B26" s="109"/>
      <c r="C26" s="114"/>
      <c r="D26" s="114"/>
      <c r="E26" s="112"/>
      <c r="F26" s="114"/>
      <c r="G26" s="114"/>
      <c r="H26" s="114"/>
      <c r="I26" s="114"/>
      <c r="J26" s="114"/>
      <c r="L26" s="58"/>
    </row>
    <row r="27" spans="2:12" x14ac:dyDescent="0.25">
      <c r="B27" s="109"/>
      <c r="C27" s="114"/>
      <c r="D27" s="114"/>
      <c r="E27" s="112"/>
      <c r="F27" s="114"/>
      <c r="G27" s="114"/>
      <c r="H27" s="114"/>
      <c r="I27" s="114"/>
      <c r="J27" s="114"/>
      <c r="L27" s="58"/>
    </row>
    <row r="28" spans="2:12" x14ac:dyDescent="0.25">
      <c r="B28" s="109"/>
      <c r="C28" s="114"/>
      <c r="D28" s="114"/>
      <c r="E28" s="112"/>
      <c r="F28" s="114"/>
      <c r="G28" s="114"/>
      <c r="H28" s="114"/>
      <c r="I28" s="114"/>
      <c r="J28" s="114"/>
      <c r="L28" s="58"/>
    </row>
    <row r="29" spans="2:12" x14ac:dyDescent="0.25">
      <c r="B29" s="109"/>
      <c r="C29" s="114"/>
      <c r="D29" s="114"/>
      <c r="E29" s="112"/>
      <c r="F29" s="114"/>
      <c r="G29" s="114"/>
      <c r="H29" s="114"/>
      <c r="I29" s="114"/>
      <c r="J29" s="114"/>
      <c r="L29" s="58"/>
    </row>
    <row r="30" spans="2:12" x14ac:dyDescent="0.25">
      <c r="B30" s="109"/>
      <c r="C30" s="114"/>
      <c r="D30" s="114"/>
      <c r="E30" s="112"/>
      <c r="F30" s="114"/>
      <c r="G30" s="114"/>
      <c r="H30" s="114"/>
      <c r="I30" s="114"/>
      <c r="J30" s="114"/>
      <c r="L30" s="58"/>
    </row>
    <row r="31" spans="2:12" x14ac:dyDescent="0.25">
      <c r="B31" s="109"/>
      <c r="C31" s="114"/>
      <c r="D31" s="114"/>
      <c r="E31" s="112"/>
      <c r="F31" s="114"/>
      <c r="G31" s="114"/>
      <c r="H31" s="114"/>
      <c r="I31" s="114"/>
      <c r="J31" s="114"/>
      <c r="L31" s="58"/>
    </row>
    <row r="32" spans="2:12" x14ac:dyDescent="0.25">
      <c r="B32" s="109"/>
      <c r="C32" s="114"/>
      <c r="D32" s="114"/>
      <c r="E32" s="112"/>
      <c r="F32" s="114"/>
      <c r="G32" s="114"/>
      <c r="H32" s="114"/>
      <c r="I32" s="114"/>
      <c r="J32" s="114"/>
      <c r="L32" s="58"/>
    </row>
    <row r="33" spans="2:12" x14ac:dyDescent="0.25">
      <c r="B33" s="109"/>
      <c r="C33" s="114"/>
      <c r="D33" s="114"/>
      <c r="E33" s="112"/>
      <c r="F33" s="114"/>
      <c r="G33" s="114"/>
      <c r="H33" s="114"/>
      <c r="I33" s="114"/>
      <c r="J33" s="114"/>
    </row>
    <row r="34" spans="2:12" ht="15.75" x14ac:dyDescent="0.25">
      <c r="B34" s="109"/>
      <c r="C34" s="114"/>
      <c r="D34" s="114"/>
      <c r="E34" s="112"/>
      <c r="F34" s="114"/>
      <c r="G34" s="114"/>
      <c r="H34" s="114"/>
      <c r="I34" s="114"/>
      <c r="J34" s="114"/>
      <c r="L34" s="106" t="s">
        <v>13</v>
      </c>
    </row>
    <row r="35" spans="2:12" x14ac:dyDescent="0.25">
      <c r="B35" s="109"/>
      <c r="C35" s="114"/>
      <c r="D35" s="114"/>
      <c r="E35" s="112"/>
      <c r="F35" s="114"/>
      <c r="G35" s="114"/>
      <c r="H35" s="114"/>
      <c r="I35" s="114"/>
      <c r="J35" s="114"/>
      <c r="L35" s="58" t="s">
        <v>9</v>
      </c>
    </row>
    <row r="36" spans="2:12" x14ac:dyDescent="0.25">
      <c r="B36" s="109"/>
      <c r="C36" s="114"/>
      <c r="D36" s="114"/>
      <c r="E36" s="112"/>
      <c r="F36" s="114"/>
      <c r="G36" s="114"/>
      <c r="H36" s="114"/>
      <c r="I36" s="114"/>
      <c r="J36" s="114"/>
      <c r="L36" s="58" t="s">
        <v>10</v>
      </c>
    </row>
    <row r="37" spans="2:12" x14ac:dyDescent="0.25">
      <c r="B37" s="109"/>
      <c r="C37" s="114"/>
      <c r="D37" s="114"/>
      <c r="E37" s="112"/>
      <c r="F37" s="114"/>
      <c r="G37" s="114"/>
      <c r="H37" s="114"/>
      <c r="I37" s="114"/>
      <c r="J37" s="114"/>
      <c r="L37" s="58" t="s">
        <v>11</v>
      </c>
    </row>
    <row r="38" spans="2:12" x14ac:dyDescent="0.25">
      <c r="B38" s="109"/>
      <c r="C38" s="114"/>
      <c r="D38" s="114"/>
      <c r="E38" s="112"/>
      <c r="F38" s="114"/>
      <c r="G38" s="114"/>
      <c r="H38" s="114"/>
      <c r="I38" s="114"/>
      <c r="J38" s="114"/>
      <c r="L38" s="58" t="s">
        <v>139</v>
      </c>
    </row>
    <row r="39" spans="2:12" x14ac:dyDescent="0.25">
      <c r="B39" s="109"/>
      <c r="C39" s="114"/>
      <c r="D39" s="114"/>
      <c r="E39" s="112"/>
      <c r="F39" s="114"/>
      <c r="G39" s="114"/>
      <c r="H39" s="114"/>
      <c r="I39" s="114"/>
      <c r="J39" s="114"/>
      <c r="L39" s="58"/>
    </row>
    <row r="40" spans="2:12" x14ac:dyDescent="0.25">
      <c r="B40" s="109"/>
      <c r="C40" s="114"/>
      <c r="D40" s="114"/>
      <c r="E40" s="112"/>
      <c r="F40" s="114"/>
      <c r="G40" s="114"/>
      <c r="H40" s="114"/>
      <c r="I40" s="114"/>
      <c r="J40" s="114"/>
      <c r="L40" s="58"/>
    </row>
    <row r="41" spans="2:12" x14ac:dyDescent="0.25">
      <c r="B41" s="109"/>
      <c r="C41" s="114"/>
      <c r="D41" s="114"/>
      <c r="E41" s="112"/>
      <c r="F41" s="114"/>
      <c r="G41" s="114"/>
      <c r="H41" s="114"/>
      <c r="I41" s="114"/>
      <c r="J41" s="114"/>
      <c r="L41" s="58"/>
    </row>
    <row r="42" spans="2:12" x14ac:dyDescent="0.25">
      <c r="B42" s="109"/>
      <c r="C42" s="114"/>
      <c r="D42" s="114"/>
      <c r="E42" s="112"/>
      <c r="F42" s="114"/>
      <c r="G42" s="114"/>
      <c r="H42" s="114"/>
      <c r="I42" s="114"/>
      <c r="J42" s="114"/>
      <c r="L42" s="58"/>
    </row>
    <row r="43" spans="2:12" x14ac:dyDescent="0.25">
      <c r="B43" s="109"/>
      <c r="C43" s="114"/>
      <c r="D43" s="114"/>
      <c r="E43" s="112"/>
      <c r="F43" s="114"/>
      <c r="G43" s="114"/>
      <c r="H43" s="114"/>
      <c r="I43" s="114"/>
      <c r="J43" s="114"/>
      <c r="L43" s="58"/>
    </row>
    <row r="44" spans="2:12" x14ac:dyDescent="0.25">
      <c r="B44" s="109"/>
      <c r="C44" s="114"/>
      <c r="D44" s="114"/>
      <c r="E44" s="112"/>
      <c r="F44" s="114"/>
      <c r="G44" s="114"/>
      <c r="H44" s="114"/>
      <c r="I44" s="114"/>
      <c r="J44" s="114"/>
      <c r="L44" s="58"/>
    </row>
    <row r="45" spans="2:12" x14ac:dyDescent="0.25">
      <c r="B45" s="109"/>
      <c r="C45" s="114"/>
      <c r="D45" s="114"/>
      <c r="E45" s="112"/>
      <c r="F45" s="114"/>
      <c r="G45" s="114"/>
      <c r="H45" s="114"/>
      <c r="I45" s="114"/>
      <c r="J45" s="114"/>
    </row>
    <row r="46" spans="2:12" x14ac:dyDescent="0.25">
      <c r="B46" s="109"/>
      <c r="C46" s="114"/>
      <c r="D46" s="114"/>
      <c r="E46" s="112"/>
      <c r="F46" s="114"/>
      <c r="G46" s="114"/>
      <c r="H46" s="114"/>
      <c r="I46" s="114"/>
      <c r="J46" s="114"/>
    </row>
    <row r="47" spans="2:12" x14ac:dyDescent="0.25">
      <c r="B47" s="109"/>
      <c r="C47" s="114"/>
      <c r="D47" s="114"/>
      <c r="E47" s="112"/>
      <c r="F47" s="114"/>
      <c r="G47" s="114"/>
      <c r="H47" s="114"/>
      <c r="I47" s="114"/>
      <c r="J47" s="114"/>
    </row>
    <row r="48" spans="2:12" x14ac:dyDescent="0.25">
      <c r="B48" s="109"/>
      <c r="C48" s="114"/>
      <c r="D48" s="114"/>
      <c r="E48" s="112"/>
      <c r="F48" s="114"/>
      <c r="G48" s="114"/>
      <c r="H48" s="114"/>
      <c r="I48" s="114"/>
      <c r="J48" s="114"/>
    </row>
    <row r="49" spans="2:10" x14ac:dyDescent="0.25">
      <c r="B49" s="109"/>
      <c r="C49" s="114"/>
      <c r="D49" s="114"/>
      <c r="E49" s="112"/>
      <c r="F49" s="114"/>
      <c r="G49" s="114"/>
      <c r="H49" s="114"/>
      <c r="I49" s="114"/>
      <c r="J49" s="114"/>
    </row>
    <row r="50" spans="2:10" x14ac:dyDescent="0.25">
      <c r="B50" s="109"/>
      <c r="C50" s="114"/>
      <c r="D50" s="114"/>
      <c r="E50" s="112"/>
      <c r="F50" s="114"/>
      <c r="G50" s="114"/>
      <c r="H50" s="114"/>
      <c r="I50" s="114"/>
      <c r="J50" s="114"/>
    </row>
    <row r="51" spans="2:10" x14ac:dyDescent="0.25">
      <c r="B51" s="109"/>
      <c r="C51" s="114"/>
      <c r="D51" s="114"/>
      <c r="E51" s="112"/>
      <c r="F51" s="114"/>
      <c r="G51" s="114"/>
      <c r="H51" s="114"/>
      <c r="I51" s="114"/>
      <c r="J51" s="114"/>
    </row>
    <row r="52" spans="2:10" x14ac:dyDescent="0.25">
      <c r="B52" s="109"/>
      <c r="C52" s="114"/>
      <c r="D52" s="114"/>
      <c r="E52" s="112"/>
      <c r="F52" s="114"/>
      <c r="G52" s="114"/>
      <c r="H52" s="114"/>
      <c r="I52" s="114"/>
      <c r="J52" s="114"/>
    </row>
    <row r="53" spans="2:10" x14ac:dyDescent="0.25">
      <c r="B53" s="109"/>
      <c r="C53" s="114"/>
      <c r="D53" s="114"/>
      <c r="E53" s="112"/>
      <c r="F53" s="114"/>
      <c r="G53" s="114"/>
      <c r="H53" s="114"/>
      <c r="I53" s="114"/>
      <c r="J53" s="114"/>
    </row>
    <row r="54" spans="2:10" x14ac:dyDescent="0.25">
      <c r="B54" s="109"/>
      <c r="C54" s="114"/>
      <c r="D54" s="114"/>
      <c r="E54" s="112"/>
      <c r="F54" s="114"/>
      <c r="G54" s="114"/>
      <c r="H54" s="114"/>
      <c r="I54" s="114"/>
      <c r="J54" s="114"/>
    </row>
    <row r="55" spans="2:10" x14ac:dyDescent="0.25">
      <c r="B55" s="109"/>
      <c r="C55" s="114"/>
      <c r="D55" s="114"/>
      <c r="E55" s="112"/>
      <c r="F55" s="114"/>
      <c r="G55" s="114"/>
      <c r="H55" s="114"/>
      <c r="I55" s="114"/>
      <c r="J55" s="114"/>
    </row>
    <row r="56" spans="2:10" x14ac:dyDescent="0.25">
      <c r="B56" s="109"/>
      <c r="C56" s="114"/>
      <c r="D56" s="114"/>
      <c r="E56" s="112"/>
      <c r="F56" s="114"/>
      <c r="G56" s="114"/>
      <c r="H56" s="114"/>
      <c r="I56" s="114"/>
      <c r="J56" s="114"/>
    </row>
    <row r="57" spans="2:10" x14ac:dyDescent="0.25">
      <c r="B57" s="109"/>
      <c r="C57" s="114"/>
      <c r="D57" s="114"/>
      <c r="E57" s="112"/>
      <c r="F57" s="114"/>
      <c r="G57" s="114"/>
      <c r="H57" s="114"/>
      <c r="I57" s="114"/>
      <c r="J57" s="114"/>
    </row>
    <row r="58" spans="2:10" x14ac:dyDescent="0.25">
      <c r="B58" s="109"/>
      <c r="C58" s="114"/>
      <c r="D58" s="114"/>
      <c r="E58" s="112"/>
      <c r="F58" s="114"/>
      <c r="G58" s="114"/>
      <c r="H58" s="114"/>
      <c r="I58" s="114"/>
      <c r="J58" s="114"/>
    </row>
    <row r="59" spans="2:10" x14ac:dyDescent="0.25">
      <c r="B59" s="109"/>
      <c r="C59" s="114"/>
      <c r="D59" s="114"/>
      <c r="E59" s="112"/>
      <c r="F59" s="114"/>
      <c r="G59" s="114"/>
      <c r="H59" s="114"/>
      <c r="I59" s="114"/>
      <c r="J59" s="114"/>
    </row>
    <row r="60" spans="2:10" x14ac:dyDescent="0.25">
      <c r="B60" s="109"/>
      <c r="C60" s="114"/>
      <c r="D60" s="114"/>
      <c r="E60" s="112"/>
      <c r="F60" s="114"/>
      <c r="G60" s="114"/>
      <c r="H60" s="114"/>
      <c r="I60" s="114"/>
      <c r="J60" s="114"/>
    </row>
    <row r="61" spans="2:10" x14ac:dyDescent="0.25">
      <c r="B61" s="109"/>
      <c r="C61" s="114"/>
      <c r="D61" s="114"/>
      <c r="E61" s="112"/>
      <c r="F61" s="114"/>
      <c r="G61" s="114"/>
      <c r="H61" s="114"/>
      <c r="I61" s="114"/>
      <c r="J61" s="114"/>
    </row>
    <row r="62" spans="2:10" x14ac:dyDescent="0.25">
      <c r="B62" s="109"/>
      <c r="C62" s="114"/>
      <c r="D62" s="114"/>
      <c r="E62" s="112"/>
      <c r="F62" s="114"/>
      <c r="G62" s="114"/>
      <c r="H62" s="114"/>
      <c r="I62" s="114"/>
      <c r="J62" s="114"/>
    </row>
    <row r="63" spans="2:10" x14ac:dyDescent="0.25">
      <c r="B63" s="109"/>
      <c r="C63" s="114"/>
      <c r="D63" s="114"/>
      <c r="E63" s="112"/>
      <c r="F63" s="114"/>
      <c r="G63" s="114"/>
      <c r="H63" s="114"/>
      <c r="I63" s="114"/>
      <c r="J63" s="114"/>
    </row>
    <row r="64" spans="2:10" x14ac:dyDescent="0.25">
      <c r="B64" s="109"/>
      <c r="C64" s="114"/>
      <c r="D64" s="114"/>
      <c r="E64" s="112"/>
      <c r="F64" s="114"/>
      <c r="G64" s="114"/>
      <c r="H64" s="114"/>
      <c r="I64" s="114"/>
      <c r="J64" s="114"/>
    </row>
    <row r="65" spans="2:10" x14ac:dyDescent="0.25">
      <c r="B65" s="109"/>
      <c r="C65" s="114"/>
      <c r="D65" s="114"/>
      <c r="E65" s="112"/>
      <c r="F65" s="114"/>
      <c r="G65" s="114"/>
      <c r="H65" s="114"/>
      <c r="I65" s="114"/>
      <c r="J65" s="114"/>
    </row>
    <row r="66" spans="2:10" x14ac:dyDescent="0.25">
      <c r="B66" s="109"/>
      <c r="C66" s="114"/>
      <c r="D66" s="114"/>
      <c r="E66" s="112"/>
      <c r="F66" s="114"/>
      <c r="G66" s="114"/>
      <c r="H66" s="114"/>
      <c r="I66" s="114"/>
      <c r="J66" s="114"/>
    </row>
    <row r="67" spans="2:10" x14ac:dyDescent="0.25">
      <c r="B67" s="109"/>
      <c r="C67" s="114"/>
      <c r="D67" s="114"/>
      <c r="E67" s="112"/>
      <c r="F67" s="114"/>
      <c r="G67" s="114"/>
      <c r="H67" s="114"/>
      <c r="I67" s="114"/>
      <c r="J67" s="114"/>
    </row>
    <row r="68" spans="2:10" x14ac:dyDescent="0.25">
      <c r="B68" s="109"/>
      <c r="C68" s="114"/>
      <c r="D68" s="114"/>
      <c r="E68" s="112"/>
      <c r="F68" s="114"/>
      <c r="G68" s="114"/>
      <c r="H68" s="114"/>
      <c r="I68" s="114"/>
      <c r="J68" s="114"/>
    </row>
    <row r="69" spans="2:10" x14ac:dyDescent="0.25">
      <c r="B69" s="109"/>
      <c r="C69" s="114"/>
      <c r="D69" s="114"/>
      <c r="E69" s="112"/>
      <c r="F69" s="114"/>
      <c r="G69" s="114"/>
      <c r="H69" s="114"/>
      <c r="I69" s="114"/>
      <c r="J69" s="114"/>
    </row>
    <row r="70" spans="2:10" x14ac:dyDescent="0.25">
      <c r="B70" s="109"/>
      <c r="C70" s="114"/>
      <c r="D70" s="114"/>
      <c r="E70" s="112"/>
      <c r="F70" s="114"/>
      <c r="G70" s="114"/>
      <c r="H70" s="114"/>
      <c r="I70" s="114"/>
      <c r="J70" s="114"/>
    </row>
    <row r="71" spans="2:10" x14ac:dyDescent="0.25">
      <c r="B71" s="109"/>
      <c r="C71" s="114"/>
      <c r="D71" s="114"/>
      <c r="E71" s="112"/>
      <c r="F71" s="114"/>
      <c r="G71" s="114"/>
      <c r="H71" s="114"/>
      <c r="I71" s="114"/>
      <c r="J71" s="114"/>
    </row>
    <row r="72" spans="2:10" x14ac:dyDescent="0.25">
      <c r="B72" s="109"/>
      <c r="C72" s="114"/>
      <c r="D72" s="114"/>
      <c r="E72" s="112"/>
      <c r="F72" s="114"/>
      <c r="G72" s="114"/>
      <c r="H72" s="114"/>
      <c r="I72" s="114"/>
      <c r="J72" s="114"/>
    </row>
    <row r="73" spans="2:10" x14ac:dyDescent="0.25">
      <c r="B73" s="109"/>
      <c r="C73" s="114"/>
      <c r="D73" s="114"/>
      <c r="E73" s="112"/>
      <c r="F73" s="114"/>
      <c r="G73" s="114"/>
      <c r="H73" s="114"/>
      <c r="I73" s="114"/>
      <c r="J73" s="114"/>
    </row>
    <row r="74" spans="2:10" x14ac:dyDescent="0.25">
      <c r="B74" s="109"/>
      <c r="C74" s="114"/>
      <c r="D74" s="114"/>
      <c r="E74" s="112"/>
      <c r="F74" s="114"/>
      <c r="G74" s="114"/>
      <c r="H74" s="114"/>
      <c r="I74" s="114"/>
      <c r="J74" s="114"/>
    </row>
    <row r="75" spans="2:10" x14ac:dyDescent="0.25">
      <c r="B75" s="109"/>
      <c r="C75" s="114"/>
      <c r="D75" s="114"/>
      <c r="E75" s="112"/>
      <c r="F75" s="114"/>
      <c r="G75" s="114"/>
      <c r="H75" s="114"/>
      <c r="I75" s="114"/>
      <c r="J75" s="114"/>
    </row>
    <row r="76" spans="2:10" x14ac:dyDescent="0.25">
      <c r="B76" s="109"/>
      <c r="C76" s="114"/>
      <c r="D76" s="114"/>
      <c r="E76" s="112"/>
      <c r="F76" s="114"/>
      <c r="G76" s="114"/>
      <c r="H76" s="114"/>
      <c r="I76" s="114"/>
      <c r="J76" s="114"/>
    </row>
    <row r="77" spans="2:10" x14ac:dyDescent="0.25">
      <c r="B77" s="109"/>
      <c r="C77" s="114"/>
      <c r="D77" s="114"/>
      <c r="E77" s="112"/>
      <c r="F77" s="114"/>
      <c r="G77" s="114"/>
      <c r="H77" s="114"/>
      <c r="I77" s="114"/>
      <c r="J77" s="114"/>
    </row>
    <row r="78" spans="2:10" x14ac:dyDescent="0.25">
      <c r="B78" s="109"/>
      <c r="C78" s="114"/>
      <c r="D78" s="114"/>
      <c r="E78" s="112"/>
      <c r="F78" s="114"/>
      <c r="G78" s="114"/>
      <c r="H78" s="114"/>
      <c r="I78" s="114"/>
      <c r="J78" s="114"/>
    </row>
    <row r="79" spans="2:10" x14ac:dyDescent="0.25">
      <c r="B79" s="109"/>
      <c r="C79" s="114"/>
      <c r="D79" s="114"/>
      <c r="E79" s="112"/>
      <c r="F79" s="114"/>
      <c r="G79" s="114"/>
      <c r="H79" s="114"/>
      <c r="I79" s="114"/>
      <c r="J79" s="114"/>
    </row>
    <row r="80" spans="2:10" x14ac:dyDescent="0.25">
      <c r="B80" s="109"/>
      <c r="C80" s="114"/>
      <c r="D80" s="114"/>
      <c r="E80" s="112"/>
      <c r="F80" s="114"/>
      <c r="G80" s="114"/>
      <c r="H80" s="114"/>
      <c r="I80" s="114"/>
      <c r="J80" s="114"/>
    </row>
    <row r="81" spans="2:10" x14ac:dyDescent="0.25">
      <c r="B81" s="109"/>
      <c r="C81" s="114"/>
      <c r="D81" s="114"/>
      <c r="E81" s="112"/>
      <c r="F81" s="114"/>
      <c r="G81" s="114"/>
      <c r="H81" s="114"/>
      <c r="I81" s="114"/>
      <c r="J81" s="114"/>
    </row>
    <row r="82" spans="2:10" x14ac:dyDescent="0.25">
      <c r="B82" s="109"/>
      <c r="C82" s="114"/>
      <c r="D82" s="114"/>
      <c r="E82" s="112"/>
      <c r="F82" s="114"/>
      <c r="G82" s="114"/>
      <c r="H82" s="114"/>
      <c r="I82" s="114"/>
      <c r="J82" s="114"/>
    </row>
    <row r="83" spans="2:10" x14ac:dyDescent="0.25">
      <c r="B83" s="109"/>
      <c r="C83" s="114"/>
      <c r="D83" s="114"/>
      <c r="E83" s="112"/>
      <c r="F83" s="114"/>
      <c r="G83" s="114"/>
      <c r="H83" s="114"/>
      <c r="I83" s="114"/>
      <c r="J83" s="114"/>
    </row>
    <row r="84" spans="2:10" x14ac:dyDescent="0.25">
      <c r="B84" s="109"/>
      <c r="C84" s="114"/>
      <c r="D84" s="114"/>
      <c r="E84" s="112"/>
      <c r="F84" s="114"/>
      <c r="G84" s="114"/>
      <c r="H84" s="114"/>
      <c r="I84" s="114"/>
      <c r="J84" s="114"/>
    </row>
    <row r="85" spans="2:10" x14ac:dyDescent="0.25">
      <c r="B85" s="109"/>
      <c r="C85" s="114"/>
      <c r="D85" s="114"/>
      <c r="E85" s="112"/>
      <c r="F85" s="114"/>
      <c r="G85" s="114"/>
      <c r="H85" s="114"/>
      <c r="I85" s="114"/>
      <c r="J85" s="114"/>
    </row>
    <row r="86" spans="2:10" x14ac:dyDescent="0.25">
      <c r="B86" s="109"/>
      <c r="C86" s="114"/>
      <c r="D86" s="114"/>
      <c r="E86" s="112"/>
      <c r="F86" s="114"/>
      <c r="G86" s="114"/>
      <c r="H86" s="114"/>
      <c r="I86" s="114"/>
      <c r="J86" s="114"/>
    </row>
    <row r="87" spans="2:10" x14ac:dyDescent="0.25">
      <c r="B87" s="109"/>
      <c r="C87" s="114"/>
      <c r="D87" s="114"/>
      <c r="E87" s="112"/>
      <c r="F87" s="114"/>
      <c r="G87" s="114"/>
      <c r="H87" s="114"/>
      <c r="I87" s="114"/>
      <c r="J87" s="114"/>
    </row>
    <row r="88" spans="2:10" x14ac:dyDescent="0.25">
      <c r="B88" s="109"/>
      <c r="C88" s="114"/>
      <c r="D88" s="114"/>
      <c r="E88" s="112"/>
      <c r="F88" s="114"/>
      <c r="G88" s="114"/>
      <c r="H88" s="114"/>
      <c r="I88" s="114"/>
      <c r="J88" s="114"/>
    </row>
    <row r="89" spans="2:10" x14ac:dyDescent="0.25">
      <c r="B89" s="109"/>
      <c r="C89" s="114"/>
      <c r="D89" s="114"/>
      <c r="E89" s="112"/>
      <c r="F89" s="114"/>
      <c r="G89" s="114"/>
      <c r="H89" s="114"/>
      <c r="I89" s="114"/>
      <c r="J89" s="114"/>
    </row>
    <row r="90" spans="2:10" x14ac:dyDescent="0.25">
      <c r="B90" s="109"/>
      <c r="C90" s="114"/>
      <c r="D90" s="114"/>
      <c r="E90" s="112"/>
      <c r="F90" s="114"/>
      <c r="G90" s="114"/>
      <c r="H90" s="114"/>
      <c r="I90" s="114"/>
      <c r="J90" s="114"/>
    </row>
    <row r="91" spans="2:10" x14ac:dyDescent="0.25">
      <c r="B91" s="109"/>
      <c r="C91" s="114"/>
      <c r="D91" s="114"/>
      <c r="E91" s="112"/>
      <c r="F91" s="114"/>
      <c r="G91" s="114"/>
      <c r="H91" s="114"/>
      <c r="I91" s="114"/>
      <c r="J91" s="114"/>
    </row>
    <row r="92" spans="2:10" x14ac:dyDescent="0.25">
      <c r="B92" s="109"/>
      <c r="C92" s="114"/>
      <c r="D92" s="114"/>
      <c r="E92" s="112"/>
      <c r="F92" s="114"/>
      <c r="G92" s="114"/>
      <c r="H92" s="114"/>
      <c r="I92" s="114"/>
      <c r="J92" s="114"/>
    </row>
    <row r="93" spans="2:10" x14ac:dyDescent="0.25">
      <c r="B93" s="109"/>
      <c r="C93" s="114"/>
      <c r="D93" s="114"/>
      <c r="E93" s="112"/>
      <c r="F93" s="114"/>
      <c r="G93" s="114"/>
      <c r="H93" s="114"/>
      <c r="I93" s="114"/>
      <c r="J93" s="114"/>
    </row>
    <row r="94" spans="2:10" x14ac:dyDescent="0.25">
      <c r="B94" s="109"/>
      <c r="C94" s="114"/>
      <c r="D94" s="114"/>
      <c r="E94" s="112"/>
      <c r="F94" s="114"/>
      <c r="G94" s="114"/>
      <c r="H94" s="114"/>
      <c r="I94" s="114"/>
      <c r="J94" s="114"/>
    </row>
    <row r="95" spans="2:10" x14ac:dyDescent="0.25">
      <c r="B95" s="109"/>
      <c r="C95" s="114"/>
      <c r="D95" s="114"/>
      <c r="E95" s="112"/>
      <c r="F95" s="114"/>
      <c r="G95" s="114"/>
      <c r="H95" s="114"/>
      <c r="I95" s="114"/>
      <c r="J95" s="114"/>
    </row>
    <row r="96" spans="2:10" x14ac:dyDescent="0.25">
      <c r="B96" s="109"/>
      <c r="C96" s="114"/>
      <c r="D96" s="114"/>
      <c r="E96" s="112"/>
      <c r="F96" s="114"/>
      <c r="G96" s="114"/>
      <c r="H96" s="114"/>
      <c r="I96" s="114"/>
      <c r="J96" s="114"/>
    </row>
    <row r="97" spans="2:12" x14ac:dyDescent="0.25">
      <c r="B97" s="109"/>
      <c r="C97" s="114"/>
      <c r="D97" s="114"/>
      <c r="E97" s="112"/>
      <c r="F97" s="114"/>
      <c r="G97" s="114"/>
      <c r="H97" s="114"/>
      <c r="I97" s="114"/>
      <c r="J97" s="114"/>
    </row>
    <row r="98" spans="2:12" x14ac:dyDescent="0.25">
      <c r="B98" s="109"/>
      <c r="C98" s="114"/>
      <c r="D98" s="114"/>
      <c r="E98" s="112"/>
      <c r="F98" s="114"/>
      <c r="G98" s="114"/>
      <c r="H98" s="114"/>
      <c r="I98" s="114"/>
      <c r="J98" s="114"/>
    </row>
    <row r="99" spans="2:12" x14ac:dyDescent="0.25">
      <c r="B99" s="109"/>
      <c r="C99" s="114"/>
      <c r="D99" s="114"/>
      <c r="E99" s="112"/>
      <c r="F99" s="114"/>
      <c r="G99" s="114"/>
      <c r="H99" s="114"/>
      <c r="I99" s="114"/>
      <c r="J99" s="114"/>
    </row>
    <row r="100" spans="2:12" x14ac:dyDescent="0.25">
      <c r="B100" s="109"/>
      <c r="C100" s="114"/>
      <c r="D100" s="114"/>
      <c r="E100" s="112"/>
      <c r="F100" s="114"/>
      <c r="G100" s="114"/>
      <c r="H100" s="114"/>
      <c r="I100" s="114"/>
      <c r="J100" s="114"/>
    </row>
    <row r="101" spans="2:12" x14ac:dyDescent="0.25">
      <c r="B101" s="109"/>
      <c r="C101" s="114"/>
      <c r="D101" s="114"/>
      <c r="E101" s="112"/>
      <c r="F101" s="114"/>
      <c r="G101" s="114"/>
      <c r="H101" s="114"/>
      <c r="I101" s="114"/>
      <c r="J101" s="114"/>
    </row>
    <row r="102" spans="2:12" x14ac:dyDescent="0.25">
      <c r="B102" s="109"/>
      <c r="C102" s="114"/>
      <c r="D102" s="114"/>
      <c r="E102" s="112"/>
      <c r="F102" s="114"/>
      <c r="G102" s="114"/>
      <c r="H102" s="114"/>
      <c r="I102" s="114"/>
      <c r="J102" s="114"/>
    </row>
    <row r="103" spans="2:12" x14ac:dyDescent="0.25">
      <c r="B103" s="109"/>
      <c r="C103" s="114"/>
      <c r="D103" s="114"/>
      <c r="E103" s="112"/>
      <c r="F103" s="114"/>
      <c r="G103" s="114"/>
      <c r="H103" s="114"/>
      <c r="I103" s="114"/>
      <c r="J103" s="114"/>
    </row>
    <row r="104" spans="2:12" x14ac:dyDescent="0.25">
      <c r="B104" s="109"/>
      <c r="C104" s="114"/>
      <c r="D104" s="114"/>
      <c r="E104" s="112"/>
      <c r="F104" s="114"/>
      <c r="G104" s="114"/>
      <c r="H104" s="114"/>
      <c r="I104" s="114"/>
      <c r="J104" s="114"/>
    </row>
    <row r="105" spans="2:12" x14ac:dyDescent="0.25">
      <c r="B105" s="109"/>
      <c r="C105" s="114"/>
      <c r="D105" s="114"/>
      <c r="E105" s="112"/>
      <c r="F105" s="114"/>
      <c r="G105" s="114"/>
      <c r="H105" s="114"/>
      <c r="I105" s="114"/>
      <c r="J105" s="114"/>
    </row>
    <row r="106" spans="2:12" x14ac:dyDescent="0.25">
      <c r="B106" s="109"/>
      <c r="C106" s="114"/>
      <c r="D106" s="114"/>
      <c r="E106" s="112"/>
      <c r="F106" s="114"/>
      <c r="G106" s="114"/>
      <c r="H106" s="114"/>
      <c r="I106" s="114"/>
      <c r="J106" s="114"/>
    </row>
    <row r="107" spans="2:12" ht="7.15" customHeight="1" x14ac:dyDescent="0.25"/>
    <row r="108" spans="2:12" s="40" customFormat="1" ht="22.9" customHeight="1" x14ac:dyDescent="0.25">
      <c r="B108" s="38"/>
      <c r="C108" s="38"/>
      <c r="D108" s="38"/>
      <c r="E108" s="38"/>
      <c r="F108" s="38"/>
      <c r="G108" s="39"/>
      <c r="H108" s="39"/>
      <c r="I108" s="39"/>
      <c r="J108" s="38"/>
      <c r="K108" s="38"/>
      <c r="L108" s="38"/>
    </row>
  </sheetData>
  <sheetProtection algorithmName="SHA-512" hashValue="mXO1O/Y+TsoWCH2vuhukpBXrzlggLf1ntPSCiUvCmaBGOXEm+ezqMLdZ1+ni+h/cIuCErQ2NDx4CTEr4ekF+Kg==" saltValue="q6kEfPBsVvsVXDUY1NK/Dg==" spinCount="100000" sheet="1" objects="1" scenarios="1"/>
  <conditionalFormatting sqref="B7:B21">
    <cfRule type="expression" dxfId="49" priority="1">
      <formula>$K7&lt;0</formula>
    </cfRule>
  </conditionalFormatting>
  <dataValidations count="1">
    <dataValidation type="list" allowBlank="1" showInputMessage="1" showErrorMessage="1" sqref="D7:D21" xr:uid="{F63E1E02-9867-4CD0-9E15-C66F62C03F4D}">
      <formula1>"M,F,X"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67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284A6-A687-47D7-96CA-E7194FDE5402}">
  <sheetPr codeName="Sheet4">
    <pageSetUpPr autoPageBreaks="0" fitToPage="1"/>
  </sheetPr>
  <dimension ref="A1:J108"/>
  <sheetViews>
    <sheetView showGridLines="0" showRowColHeaders="0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1" width="3.7109375" style="12" customWidth="1"/>
    <col min="2" max="2" width="7" style="12" bestFit="1" customWidth="1"/>
    <col min="3" max="3" width="24" style="12" customWidth="1"/>
    <col min="4" max="4" width="15.28515625" style="12" customWidth="1"/>
    <col min="5" max="5" width="18.28515625" style="12" customWidth="1"/>
    <col min="6" max="6" width="20.42578125" style="12" customWidth="1"/>
    <col min="7" max="7" width="13.140625" style="12" customWidth="1"/>
    <col min="8" max="8" width="13.28515625" style="12" customWidth="1"/>
    <col min="9" max="9" width="40.5703125" style="12" customWidth="1"/>
    <col min="10" max="10" width="1.7109375" style="12" customWidth="1"/>
    <col min="11" max="16384" width="8.85546875" style="12"/>
  </cols>
  <sheetData>
    <row r="1" spans="1:10" s="40" customFormat="1" ht="6.75" customHeight="1" x14ac:dyDescent="0.25">
      <c r="B1" s="41"/>
      <c r="F1" s="41"/>
      <c r="G1" s="42"/>
      <c r="H1" s="42"/>
    </row>
    <row r="2" spans="1:10" s="43" customFormat="1" ht="20.100000000000001" customHeight="1" x14ac:dyDescent="0.25">
      <c r="B2" s="44"/>
      <c r="C2" s="44" t="s">
        <v>43</v>
      </c>
      <c r="D2" s="45"/>
      <c r="E2" s="45"/>
      <c r="F2" s="44"/>
      <c r="G2" s="46"/>
      <c r="H2" s="46"/>
      <c r="I2" s="47"/>
      <c r="J2" s="48"/>
    </row>
    <row r="3" spans="1:10" s="49" customFormat="1" ht="24" customHeight="1" x14ac:dyDescent="0.25">
      <c r="B3" s="50"/>
      <c r="C3" s="50" t="s">
        <v>26</v>
      </c>
      <c r="D3" s="51"/>
      <c r="E3" s="51"/>
      <c r="F3" s="50"/>
      <c r="G3" s="52"/>
      <c r="H3" s="52"/>
      <c r="I3" s="53"/>
      <c r="J3" s="54"/>
    </row>
    <row r="4" spans="1:10" ht="4.9000000000000004" customHeight="1" x14ac:dyDescent="0.25">
      <c r="A4" s="55"/>
      <c r="B4" s="55"/>
      <c r="C4" s="55"/>
      <c r="D4" s="55"/>
      <c r="E4" s="55"/>
      <c r="F4" s="55"/>
      <c r="G4" s="55"/>
      <c r="H4" s="55"/>
      <c r="I4" s="55"/>
      <c r="J4" s="55"/>
    </row>
    <row r="5" spans="1:10" ht="4.9000000000000004" customHeight="1" x14ac:dyDescent="0.25">
      <c r="A5" s="55"/>
      <c r="B5" s="55"/>
      <c r="C5" s="55"/>
      <c r="D5" s="55"/>
      <c r="E5" s="55"/>
      <c r="F5" s="55"/>
      <c r="G5" s="55"/>
      <c r="H5" s="55"/>
      <c r="I5" s="55"/>
      <c r="J5" s="55"/>
    </row>
    <row r="6" spans="1:10" ht="19.5" customHeight="1" x14ac:dyDescent="0.25">
      <c r="A6" s="55"/>
      <c r="B6" s="105" t="s">
        <v>17</v>
      </c>
      <c r="C6" s="105" t="s">
        <v>28</v>
      </c>
      <c r="D6" s="105" t="s">
        <v>27</v>
      </c>
      <c r="E6" s="105" t="s">
        <v>29</v>
      </c>
      <c r="F6" s="105" t="s">
        <v>30</v>
      </c>
      <c r="G6" s="105" t="s">
        <v>31</v>
      </c>
      <c r="H6" s="105" t="s">
        <v>32</v>
      </c>
      <c r="I6" s="105" t="s">
        <v>24</v>
      </c>
      <c r="J6" s="55"/>
    </row>
    <row r="7" spans="1:10" x14ac:dyDescent="0.25">
      <c r="B7" s="66">
        <f>IF(C7&lt;&gt;"",ROW()-6,"")</f>
        <v>1</v>
      </c>
      <c r="C7" s="56" t="s">
        <v>9</v>
      </c>
      <c r="D7" s="56" t="s">
        <v>14</v>
      </c>
      <c r="E7" s="56" t="s">
        <v>140</v>
      </c>
      <c r="F7" s="62">
        <v>300</v>
      </c>
      <c r="G7" s="56" t="s">
        <v>150</v>
      </c>
      <c r="H7" s="67">
        <v>2023</v>
      </c>
      <c r="I7" s="56"/>
    </row>
    <row r="8" spans="1:10" x14ac:dyDescent="0.25">
      <c r="B8" s="66">
        <f t="shared" ref="B8:B21" si="0">IF(C8&lt;&gt;"",ROW()-6,"")</f>
        <v>2</v>
      </c>
      <c r="C8" s="57" t="s">
        <v>10</v>
      </c>
      <c r="D8" s="57" t="s">
        <v>138</v>
      </c>
      <c r="E8" s="57" t="s">
        <v>141</v>
      </c>
      <c r="F8" s="63">
        <v>3200</v>
      </c>
      <c r="G8" s="57" t="s">
        <v>151</v>
      </c>
      <c r="H8" s="68">
        <v>2019</v>
      </c>
      <c r="I8" s="57"/>
    </row>
    <row r="9" spans="1:10" x14ac:dyDescent="0.25">
      <c r="B9" s="66">
        <f t="shared" si="0"/>
        <v>3</v>
      </c>
      <c r="C9" s="57" t="s">
        <v>11</v>
      </c>
      <c r="D9" s="57" t="s">
        <v>15</v>
      </c>
      <c r="E9" s="57" t="s">
        <v>142</v>
      </c>
      <c r="F9" s="63">
        <v>50</v>
      </c>
      <c r="G9" s="57" t="s">
        <v>152</v>
      </c>
      <c r="H9" s="68">
        <v>2012</v>
      </c>
      <c r="I9" s="57"/>
    </row>
    <row r="10" spans="1:10" x14ac:dyDescent="0.25">
      <c r="B10" s="66">
        <f t="shared" si="0"/>
        <v>4</v>
      </c>
      <c r="C10" s="57" t="s">
        <v>139</v>
      </c>
      <c r="D10" s="57" t="s">
        <v>137</v>
      </c>
      <c r="E10" s="57" t="s">
        <v>143</v>
      </c>
      <c r="F10" s="63">
        <v>150</v>
      </c>
      <c r="G10" s="57" t="s">
        <v>153</v>
      </c>
      <c r="H10" s="68">
        <v>2018</v>
      </c>
      <c r="I10" s="57"/>
    </row>
    <row r="11" spans="1:10" x14ac:dyDescent="0.25">
      <c r="B11" s="66">
        <f t="shared" si="0"/>
        <v>5</v>
      </c>
      <c r="C11" s="57" t="s">
        <v>139</v>
      </c>
      <c r="D11" s="57" t="s">
        <v>135</v>
      </c>
      <c r="E11" s="57" t="s">
        <v>144</v>
      </c>
      <c r="F11" s="63">
        <v>200</v>
      </c>
      <c r="G11" s="57" t="s">
        <v>154</v>
      </c>
      <c r="H11" s="68">
        <v>2019</v>
      </c>
      <c r="I11" s="57"/>
    </row>
    <row r="12" spans="1:10" x14ac:dyDescent="0.25">
      <c r="B12" s="66">
        <f t="shared" si="0"/>
        <v>6</v>
      </c>
      <c r="C12" s="57" t="s">
        <v>10</v>
      </c>
      <c r="D12" s="57" t="s">
        <v>138</v>
      </c>
      <c r="E12" s="57" t="s">
        <v>145</v>
      </c>
      <c r="F12" s="63">
        <v>5000</v>
      </c>
      <c r="G12" s="57" t="s">
        <v>155</v>
      </c>
      <c r="H12" s="68">
        <v>2020</v>
      </c>
      <c r="I12" s="57"/>
    </row>
    <row r="13" spans="1:10" x14ac:dyDescent="0.25">
      <c r="B13" s="66">
        <f t="shared" si="0"/>
        <v>7</v>
      </c>
      <c r="C13" s="57" t="s">
        <v>11</v>
      </c>
      <c r="D13" s="57" t="s">
        <v>15</v>
      </c>
      <c r="E13" s="57" t="s">
        <v>146</v>
      </c>
      <c r="F13" s="63">
        <v>150</v>
      </c>
      <c r="G13" s="57" t="s">
        <v>156</v>
      </c>
      <c r="H13" s="68">
        <v>2021</v>
      </c>
      <c r="I13" s="57"/>
    </row>
    <row r="14" spans="1:10" x14ac:dyDescent="0.25">
      <c r="B14" s="66">
        <f t="shared" si="0"/>
        <v>8</v>
      </c>
      <c r="C14" s="57" t="s">
        <v>9</v>
      </c>
      <c r="D14" s="57" t="s">
        <v>136</v>
      </c>
      <c r="E14" s="57" t="s">
        <v>147</v>
      </c>
      <c r="F14" s="63">
        <v>1000</v>
      </c>
      <c r="G14" s="57" t="s">
        <v>150</v>
      </c>
      <c r="H14" s="68">
        <v>2015</v>
      </c>
      <c r="I14" s="57"/>
    </row>
    <row r="15" spans="1:10" x14ac:dyDescent="0.25">
      <c r="B15" s="66">
        <f t="shared" si="0"/>
        <v>9</v>
      </c>
      <c r="C15" s="57" t="s">
        <v>11</v>
      </c>
      <c r="D15" s="57" t="s">
        <v>135</v>
      </c>
      <c r="E15" s="57" t="s">
        <v>148</v>
      </c>
      <c r="F15" s="63">
        <v>120</v>
      </c>
      <c r="G15" s="57" t="s">
        <v>152</v>
      </c>
      <c r="H15" s="68">
        <v>2009</v>
      </c>
      <c r="I15" s="57" t="s">
        <v>157</v>
      </c>
    </row>
    <row r="16" spans="1:10" x14ac:dyDescent="0.25">
      <c r="B16" s="66">
        <f t="shared" si="0"/>
        <v>10</v>
      </c>
      <c r="C16" s="57" t="s">
        <v>139</v>
      </c>
      <c r="D16" s="57" t="s">
        <v>14</v>
      </c>
      <c r="E16" s="57" t="s">
        <v>149</v>
      </c>
      <c r="F16" s="63">
        <v>350</v>
      </c>
      <c r="G16" s="57" t="s">
        <v>155</v>
      </c>
      <c r="H16" s="68">
        <v>2010</v>
      </c>
      <c r="I16" s="57"/>
    </row>
    <row r="17" spans="2:9" x14ac:dyDescent="0.25">
      <c r="B17" s="66" t="str">
        <f t="shared" si="0"/>
        <v/>
      </c>
      <c r="C17" s="57"/>
      <c r="D17" s="57"/>
      <c r="E17" s="57"/>
      <c r="F17" s="63"/>
      <c r="G17" s="57"/>
      <c r="H17" s="68"/>
      <c r="I17" s="57"/>
    </row>
    <row r="18" spans="2:9" x14ac:dyDescent="0.25">
      <c r="B18" s="66" t="str">
        <f t="shared" si="0"/>
        <v/>
      </c>
      <c r="C18" s="57"/>
      <c r="D18" s="57"/>
      <c r="E18" s="57"/>
      <c r="F18" s="63"/>
      <c r="G18" s="57"/>
      <c r="H18" s="68"/>
      <c r="I18" s="57"/>
    </row>
    <row r="19" spans="2:9" x14ac:dyDescent="0.25">
      <c r="B19" s="66" t="str">
        <f t="shared" si="0"/>
        <v/>
      </c>
      <c r="C19" s="57"/>
      <c r="D19" s="57"/>
      <c r="E19" s="57"/>
      <c r="F19" s="63"/>
      <c r="G19" s="57"/>
      <c r="H19" s="68"/>
      <c r="I19" s="57"/>
    </row>
    <row r="20" spans="2:9" x14ac:dyDescent="0.25">
      <c r="B20" s="66" t="str">
        <f t="shared" si="0"/>
        <v/>
      </c>
      <c r="C20" s="57"/>
      <c r="D20" s="57"/>
      <c r="E20" s="57"/>
      <c r="F20" s="63"/>
      <c r="G20" s="57"/>
      <c r="H20" s="68"/>
      <c r="I20" s="57"/>
    </row>
    <row r="21" spans="2:9" x14ac:dyDescent="0.25">
      <c r="B21" s="66" t="str">
        <f t="shared" si="0"/>
        <v/>
      </c>
      <c r="C21" s="57"/>
      <c r="D21" s="57"/>
      <c r="E21" s="57"/>
      <c r="F21" s="63"/>
      <c r="G21" s="57"/>
      <c r="H21" s="68"/>
      <c r="I21" s="57"/>
    </row>
    <row r="22" spans="2:9" x14ac:dyDescent="0.25">
      <c r="B22" s="109"/>
      <c r="C22" s="114"/>
      <c r="D22" s="114"/>
      <c r="E22" s="114"/>
      <c r="F22" s="115"/>
      <c r="G22" s="114"/>
      <c r="H22" s="116"/>
      <c r="I22" s="114"/>
    </row>
    <row r="23" spans="2:9" x14ac:dyDescent="0.25">
      <c r="B23" s="109"/>
      <c r="C23" s="114"/>
      <c r="D23" s="114"/>
      <c r="E23" s="114"/>
      <c r="F23" s="115"/>
      <c r="G23" s="114"/>
      <c r="H23" s="116"/>
      <c r="I23" s="114"/>
    </row>
    <row r="24" spans="2:9" x14ac:dyDescent="0.25">
      <c r="B24" s="109"/>
      <c r="C24" s="114"/>
      <c r="D24" s="114"/>
      <c r="E24" s="114"/>
      <c r="F24" s="115"/>
      <c r="G24" s="114"/>
      <c r="H24" s="116"/>
      <c r="I24" s="114"/>
    </row>
    <row r="25" spans="2:9" x14ac:dyDescent="0.25">
      <c r="B25" s="109"/>
      <c r="C25" s="114"/>
      <c r="D25" s="114"/>
      <c r="E25" s="114"/>
      <c r="F25" s="115"/>
      <c r="G25" s="114"/>
      <c r="H25" s="116"/>
      <c r="I25" s="114"/>
    </row>
    <row r="26" spans="2:9" x14ac:dyDescent="0.25">
      <c r="B26" s="109"/>
      <c r="C26" s="114"/>
      <c r="D26" s="114"/>
      <c r="E26" s="114"/>
      <c r="F26" s="115"/>
      <c r="G26" s="114"/>
      <c r="H26" s="116"/>
      <c r="I26" s="114"/>
    </row>
    <row r="27" spans="2:9" x14ac:dyDescent="0.25">
      <c r="B27" s="109"/>
      <c r="C27" s="114"/>
      <c r="D27" s="114"/>
      <c r="E27" s="114"/>
      <c r="F27" s="115"/>
      <c r="G27" s="114"/>
      <c r="H27" s="116"/>
      <c r="I27" s="114"/>
    </row>
    <row r="28" spans="2:9" x14ac:dyDescent="0.25">
      <c r="B28" s="109"/>
      <c r="C28" s="114"/>
      <c r="D28" s="114"/>
      <c r="E28" s="114"/>
      <c r="F28" s="115"/>
      <c r="G28" s="114"/>
      <c r="H28" s="116"/>
      <c r="I28" s="114"/>
    </row>
    <row r="29" spans="2:9" x14ac:dyDescent="0.25">
      <c r="B29" s="109"/>
      <c r="C29" s="114"/>
      <c r="D29" s="114"/>
      <c r="E29" s="114"/>
      <c r="F29" s="115"/>
      <c r="G29" s="114"/>
      <c r="H29" s="116"/>
      <c r="I29" s="114"/>
    </row>
    <row r="30" spans="2:9" x14ac:dyDescent="0.25">
      <c r="B30" s="109"/>
      <c r="C30" s="114"/>
      <c r="D30" s="114"/>
      <c r="E30" s="114"/>
      <c r="F30" s="115"/>
      <c r="G30" s="114"/>
      <c r="H30" s="116"/>
      <c r="I30" s="114"/>
    </row>
    <row r="31" spans="2:9" x14ac:dyDescent="0.25">
      <c r="B31" s="109"/>
      <c r="C31" s="114"/>
      <c r="D31" s="114"/>
      <c r="E31" s="114"/>
      <c r="F31" s="115"/>
      <c r="G31" s="114"/>
      <c r="H31" s="116"/>
      <c r="I31" s="114"/>
    </row>
    <row r="32" spans="2:9" x14ac:dyDescent="0.25">
      <c r="B32" s="109"/>
      <c r="C32" s="114"/>
      <c r="D32" s="114"/>
      <c r="E32" s="114"/>
      <c r="F32" s="115"/>
      <c r="G32" s="114"/>
      <c r="H32" s="116"/>
      <c r="I32" s="114"/>
    </row>
    <row r="33" spans="2:9" x14ac:dyDescent="0.25">
      <c r="B33" s="109"/>
      <c r="C33" s="114"/>
      <c r="D33" s="114"/>
      <c r="E33" s="114"/>
      <c r="F33" s="115"/>
      <c r="G33" s="114"/>
      <c r="H33" s="116"/>
      <c r="I33" s="114"/>
    </row>
    <row r="34" spans="2:9" x14ac:dyDescent="0.25">
      <c r="B34" s="109"/>
      <c r="C34" s="114"/>
      <c r="D34" s="114"/>
      <c r="E34" s="114"/>
      <c r="F34" s="115"/>
      <c r="G34" s="114"/>
      <c r="H34" s="116"/>
      <c r="I34" s="114"/>
    </row>
    <row r="35" spans="2:9" x14ac:dyDescent="0.25">
      <c r="B35" s="109"/>
      <c r="C35" s="114"/>
      <c r="D35" s="114"/>
      <c r="E35" s="114"/>
      <c r="F35" s="115"/>
      <c r="G35" s="114"/>
      <c r="H35" s="116"/>
      <c r="I35" s="114"/>
    </row>
    <row r="36" spans="2:9" x14ac:dyDescent="0.25">
      <c r="B36" s="109"/>
      <c r="C36" s="114"/>
      <c r="D36" s="114"/>
      <c r="E36" s="114"/>
      <c r="F36" s="115"/>
      <c r="G36" s="114"/>
      <c r="H36" s="116"/>
      <c r="I36" s="114"/>
    </row>
    <row r="37" spans="2:9" x14ac:dyDescent="0.25">
      <c r="B37" s="109"/>
      <c r="C37" s="114"/>
      <c r="D37" s="114"/>
      <c r="E37" s="114"/>
      <c r="F37" s="115"/>
      <c r="G37" s="114"/>
      <c r="H37" s="116"/>
      <c r="I37" s="114"/>
    </row>
    <row r="38" spans="2:9" x14ac:dyDescent="0.25">
      <c r="B38" s="109"/>
      <c r="C38" s="114"/>
      <c r="D38" s="114"/>
      <c r="E38" s="114"/>
      <c r="F38" s="115"/>
      <c r="G38" s="114"/>
      <c r="H38" s="116"/>
      <c r="I38" s="114"/>
    </row>
    <row r="39" spans="2:9" x14ac:dyDescent="0.25">
      <c r="B39" s="109"/>
      <c r="C39" s="114"/>
      <c r="D39" s="114"/>
      <c r="E39" s="114"/>
      <c r="F39" s="115"/>
      <c r="G39" s="114"/>
      <c r="H39" s="116"/>
      <c r="I39" s="114"/>
    </row>
    <row r="40" spans="2:9" x14ac:dyDescent="0.25">
      <c r="B40" s="109"/>
      <c r="C40" s="114"/>
      <c r="D40" s="114"/>
      <c r="E40" s="114"/>
      <c r="F40" s="115"/>
      <c r="G40" s="114"/>
      <c r="H40" s="116"/>
      <c r="I40" s="114"/>
    </row>
    <row r="41" spans="2:9" x14ac:dyDescent="0.25">
      <c r="B41" s="109"/>
      <c r="C41" s="114"/>
      <c r="D41" s="114"/>
      <c r="E41" s="114"/>
      <c r="F41" s="115"/>
      <c r="G41" s="114"/>
      <c r="H41" s="116"/>
      <c r="I41" s="114"/>
    </row>
    <row r="42" spans="2:9" x14ac:dyDescent="0.25">
      <c r="B42" s="109"/>
      <c r="C42" s="114"/>
      <c r="D42" s="114"/>
      <c r="E42" s="114"/>
      <c r="F42" s="115"/>
      <c r="G42" s="114"/>
      <c r="H42" s="116"/>
      <c r="I42" s="114"/>
    </row>
    <row r="43" spans="2:9" x14ac:dyDescent="0.25">
      <c r="B43" s="109"/>
      <c r="C43" s="114"/>
      <c r="D43" s="114"/>
      <c r="E43" s="114"/>
      <c r="F43" s="115"/>
      <c r="G43" s="114"/>
      <c r="H43" s="116"/>
      <c r="I43" s="114"/>
    </row>
    <row r="44" spans="2:9" x14ac:dyDescent="0.25">
      <c r="B44" s="109"/>
      <c r="C44" s="114"/>
      <c r="D44" s="114"/>
      <c r="E44" s="114"/>
      <c r="F44" s="115"/>
      <c r="G44" s="114"/>
      <c r="H44" s="116"/>
      <c r="I44" s="114"/>
    </row>
    <row r="45" spans="2:9" x14ac:dyDescent="0.25">
      <c r="B45" s="109"/>
      <c r="C45" s="114"/>
      <c r="D45" s="114"/>
      <c r="E45" s="114"/>
      <c r="F45" s="115"/>
      <c r="G45" s="114"/>
      <c r="H45" s="116"/>
      <c r="I45" s="114"/>
    </row>
    <row r="46" spans="2:9" x14ac:dyDescent="0.25">
      <c r="B46" s="109"/>
      <c r="C46" s="114"/>
      <c r="D46" s="114"/>
      <c r="E46" s="114"/>
      <c r="F46" s="115"/>
      <c r="G46" s="114"/>
      <c r="H46" s="116"/>
      <c r="I46" s="114"/>
    </row>
    <row r="47" spans="2:9" x14ac:dyDescent="0.25">
      <c r="B47" s="109"/>
      <c r="C47" s="114"/>
      <c r="D47" s="114"/>
      <c r="E47" s="114"/>
      <c r="F47" s="115"/>
      <c r="G47" s="114"/>
      <c r="H47" s="116"/>
      <c r="I47" s="114"/>
    </row>
    <row r="48" spans="2:9" x14ac:dyDescent="0.25">
      <c r="B48" s="109"/>
      <c r="C48" s="114"/>
      <c r="D48" s="114"/>
      <c r="E48" s="114"/>
      <c r="F48" s="115"/>
      <c r="G48" s="114"/>
      <c r="H48" s="116"/>
      <c r="I48" s="114"/>
    </row>
    <row r="49" spans="2:9" x14ac:dyDescent="0.25">
      <c r="B49" s="109"/>
      <c r="C49" s="114"/>
      <c r="D49" s="114"/>
      <c r="E49" s="114"/>
      <c r="F49" s="115"/>
      <c r="G49" s="114"/>
      <c r="H49" s="116"/>
      <c r="I49" s="114"/>
    </row>
    <row r="50" spans="2:9" x14ac:dyDescent="0.25">
      <c r="B50" s="109"/>
      <c r="C50" s="114"/>
      <c r="D50" s="114"/>
      <c r="E50" s="114"/>
      <c r="F50" s="115"/>
      <c r="G50" s="114"/>
      <c r="H50" s="116"/>
      <c r="I50" s="114"/>
    </row>
    <row r="51" spans="2:9" x14ac:dyDescent="0.25">
      <c r="B51" s="109"/>
      <c r="C51" s="114"/>
      <c r="D51" s="114"/>
      <c r="E51" s="114"/>
      <c r="F51" s="115"/>
      <c r="G51" s="114"/>
      <c r="H51" s="116"/>
      <c r="I51" s="114"/>
    </row>
    <row r="52" spans="2:9" x14ac:dyDescent="0.25">
      <c r="B52" s="109"/>
      <c r="C52" s="114"/>
      <c r="D52" s="114"/>
      <c r="E52" s="114"/>
      <c r="F52" s="115"/>
      <c r="G52" s="114"/>
      <c r="H52" s="116"/>
      <c r="I52" s="114"/>
    </row>
    <row r="53" spans="2:9" x14ac:dyDescent="0.25">
      <c r="B53" s="109"/>
      <c r="C53" s="114"/>
      <c r="D53" s="114"/>
      <c r="E53" s="114"/>
      <c r="F53" s="115"/>
      <c r="G53" s="114"/>
      <c r="H53" s="116"/>
      <c r="I53" s="114"/>
    </row>
    <row r="54" spans="2:9" x14ac:dyDescent="0.25">
      <c r="B54" s="109"/>
      <c r="C54" s="114"/>
      <c r="D54" s="114"/>
      <c r="E54" s="114"/>
      <c r="F54" s="115"/>
      <c r="G54" s="114"/>
      <c r="H54" s="116"/>
      <c r="I54" s="114"/>
    </row>
    <row r="55" spans="2:9" x14ac:dyDescent="0.25">
      <c r="B55" s="109"/>
      <c r="C55" s="114"/>
      <c r="D55" s="114"/>
      <c r="E55" s="114"/>
      <c r="F55" s="115"/>
      <c r="G55" s="114"/>
      <c r="H55" s="116"/>
      <c r="I55" s="114"/>
    </row>
    <row r="56" spans="2:9" x14ac:dyDescent="0.25">
      <c r="B56" s="109"/>
      <c r="C56" s="114"/>
      <c r="D56" s="114"/>
      <c r="E56" s="114"/>
      <c r="F56" s="115"/>
      <c r="G56" s="114"/>
      <c r="H56" s="116"/>
      <c r="I56" s="114"/>
    </row>
    <row r="57" spans="2:9" x14ac:dyDescent="0.25">
      <c r="B57" s="109"/>
      <c r="C57" s="114"/>
      <c r="D57" s="114"/>
      <c r="E57" s="114"/>
      <c r="F57" s="115"/>
      <c r="G57" s="114"/>
      <c r="H57" s="116"/>
      <c r="I57" s="114"/>
    </row>
    <row r="58" spans="2:9" x14ac:dyDescent="0.25">
      <c r="B58" s="109"/>
      <c r="C58" s="114"/>
      <c r="D58" s="114"/>
      <c r="E58" s="114"/>
      <c r="F58" s="115"/>
      <c r="G58" s="114"/>
      <c r="H58" s="116"/>
      <c r="I58" s="114"/>
    </row>
    <row r="59" spans="2:9" x14ac:dyDescent="0.25">
      <c r="B59" s="109"/>
      <c r="C59" s="114"/>
      <c r="D59" s="114"/>
      <c r="E59" s="114"/>
      <c r="F59" s="115"/>
      <c r="G59" s="114"/>
      <c r="H59" s="116"/>
      <c r="I59" s="114"/>
    </row>
    <row r="60" spans="2:9" x14ac:dyDescent="0.25">
      <c r="B60" s="109"/>
      <c r="C60" s="114"/>
      <c r="D60" s="114"/>
      <c r="E60" s="114"/>
      <c r="F60" s="115"/>
      <c r="G60" s="114"/>
      <c r="H60" s="116"/>
      <c r="I60" s="114"/>
    </row>
    <row r="61" spans="2:9" x14ac:dyDescent="0.25">
      <c r="B61" s="109"/>
      <c r="C61" s="114"/>
      <c r="D61" s="114"/>
      <c r="E61" s="114"/>
      <c r="F61" s="115"/>
      <c r="G61" s="114"/>
      <c r="H61" s="116"/>
      <c r="I61" s="114"/>
    </row>
    <row r="62" spans="2:9" x14ac:dyDescent="0.25">
      <c r="B62" s="109"/>
      <c r="C62" s="114"/>
      <c r="D62" s="114"/>
      <c r="E62" s="114"/>
      <c r="F62" s="115"/>
      <c r="G62" s="114"/>
      <c r="H62" s="116"/>
      <c r="I62" s="114"/>
    </row>
    <row r="63" spans="2:9" x14ac:dyDescent="0.25">
      <c r="B63" s="109"/>
      <c r="C63" s="114"/>
      <c r="D63" s="114"/>
      <c r="E63" s="114"/>
      <c r="F63" s="115"/>
      <c r="G63" s="114"/>
      <c r="H63" s="116"/>
      <c r="I63" s="114"/>
    </row>
    <row r="64" spans="2:9" x14ac:dyDescent="0.25">
      <c r="B64" s="109"/>
      <c r="C64" s="114"/>
      <c r="D64" s="114"/>
      <c r="E64" s="114"/>
      <c r="F64" s="115"/>
      <c r="G64" s="114"/>
      <c r="H64" s="116"/>
      <c r="I64" s="114"/>
    </row>
    <row r="65" spans="2:9" x14ac:dyDescent="0.25">
      <c r="B65" s="109"/>
      <c r="C65" s="114"/>
      <c r="D65" s="114"/>
      <c r="E65" s="114"/>
      <c r="F65" s="115"/>
      <c r="G65" s="114"/>
      <c r="H65" s="116"/>
      <c r="I65" s="114"/>
    </row>
    <row r="66" spans="2:9" x14ac:dyDescent="0.25">
      <c r="B66" s="109"/>
      <c r="C66" s="114"/>
      <c r="D66" s="114"/>
      <c r="E66" s="114"/>
      <c r="F66" s="115"/>
      <c r="G66" s="114"/>
      <c r="H66" s="116"/>
      <c r="I66" s="114"/>
    </row>
    <row r="67" spans="2:9" x14ac:dyDescent="0.25">
      <c r="B67" s="109"/>
      <c r="C67" s="114"/>
      <c r="D67" s="114"/>
      <c r="E67" s="114"/>
      <c r="F67" s="115"/>
      <c r="G67" s="114"/>
      <c r="H67" s="116"/>
      <c r="I67" s="114"/>
    </row>
    <row r="68" spans="2:9" x14ac:dyDescent="0.25">
      <c r="B68" s="109"/>
      <c r="C68" s="114"/>
      <c r="D68" s="114"/>
      <c r="E68" s="114"/>
      <c r="F68" s="115"/>
      <c r="G68" s="114"/>
      <c r="H68" s="116"/>
      <c r="I68" s="114"/>
    </row>
    <row r="69" spans="2:9" x14ac:dyDescent="0.25">
      <c r="B69" s="109"/>
      <c r="C69" s="114"/>
      <c r="D69" s="114"/>
      <c r="E69" s="114"/>
      <c r="F69" s="115"/>
      <c r="G69" s="114"/>
      <c r="H69" s="116"/>
      <c r="I69" s="114"/>
    </row>
    <row r="70" spans="2:9" x14ac:dyDescent="0.25">
      <c r="B70" s="109"/>
      <c r="C70" s="114"/>
      <c r="D70" s="114"/>
      <c r="E70" s="114"/>
      <c r="F70" s="115"/>
      <c r="G70" s="114"/>
      <c r="H70" s="116"/>
      <c r="I70" s="114"/>
    </row>
    <row r="71" spans="2:9" x14ac:dyDescent="0.25">
      <c r="B71" s="109"/>
      <c r="C71" s="114"/>
      <c r="D71" s="114"/>
      <c r="E71" s="114"/>
      <c r="F71" s="115"/>
      <c r="G71" s="114"/>
      <c r="H71" s="116"/>
      <c r="I71" s="114"/>
    </row>
    <row r="72" spans="2:9" x14ac:dyDescent="0.25">
      <c r="B72" s="109"/>
      <c r="C72" s="114"/>
      <c r="D72" s="114"/>
      <c r="E72" s="114"/>
      <c r="F72" s="115"/>
      <c r="G72" s="114"/>
      <c r="H72" s="116"/>
      <c r="I72" s="114"/>
    </row>
    <row r="73" spans="2:9" x14ac:dyDescent="0.25">
      <c r="B73" s="109"/>
      <c r="C73" s="114"/>
      <c r="D73" s="114"/>
      <c r="E73" s="114"/>
      <c r="F73" s="115"/>
      <c r="G73" s="114"/>
      <c r="H73" s="116"/>
      <c r="I73" s="114"/>
    </row>
    <row r="74" spans="2:9" x14ac:dyDescent="0.25">
      <c r="B74" s="109"/>
      <c r="C74" s="114"/>
      <c r="D74" s="114"/>
      <c r="E74" s="114"/>
      <c r="F74" s="115"/>
      <c r="G74" s="114"/>
      <c r="H74" s="116"/>
      <c r="I74" s="114"/>
    </row>
    <row r="75" spans="2:9" x14ac:dyDescent="0.25">
      <c r="B75" s="109"/>
      <c r="C75" s="114"/>
      <c r="D75" s="114"/>
      <c r="E75" s="114"/>
      <c r="F75" s="115"/>
      <c r="G75" s="114"/>
      <c r="H75" s="116"/>
      <c r="I75" s="114"/>
    </row>
    <row r="76" spans="2:9" x14ac:dyDescent="0.25">
      <c r="B76" s="109"/>
      <c r="C76" s="114"/>
      <c r="D76" s="114"/>
      <c r="E76" s="114"/>
      <c r="F76" s="115"/>
      <c r="G76" s="114"/>
      <c r="H76" s="116"/>
      <c r="I76" s="114"/>
    </row>
    <row r="77" spans="2:9" x14ac:dyDescent="0.25">
      <c r="B77" s="109"/>
      <c r="C77" s="114"/>
      <c r="D77" s="114"/>
      <c r="E77" s="114"/>
      <c r="F77" s="115"/>
      <c r="G77" s="114"/>
      <c r="H77" s="116"/>
      <c r="I77" s="114"/>
    </row>
    <row r="78" spans="2:9" x14ac:dyDescent="0.25">
      <c r="B78" s="109"/>
      <c r="C78" s="114"/>
      <c r="D78" s="114"/>
      <c r="E78" s="114"/>
      <c r="F78" s="115"/>
      <c r="G78" s="114"/>
      <c r="H78" s="116"/>
      <c r="I78" s="114"/>
    </row>
    <row r="79" spans="2:9" x14ac:dyDescent="0.25">
      <c r="B79" s="109"/>
      <c r="C79" s="114"/>
      <c r="D79" s="114"/>
      <c r="E79" s="114"/>
      <c r="F79" s="115"/>
      <c r="G79" s="114"/>
      <c r="H79" s="116"/>
      <c r="I79" s="114"/>
    </row>
    <row r="80" spans="2:9" x14ac:dyDescent="0.25">
      <c r="B80" s="109"/>
      <c r="C80" s="114"/>
      <c r="D80" s="114"/>
      <c r="E80" s="114"/>
      <c r="F80" s="115"/>
      <c r="G80" s="114"/>
      <c r="H80" s="116"/>
      <c r="I80" s="114"/>
    </row>
    <row r="81" spans="2:9" x14ac:dyDescent="0.25">
      <c r="B81" s="109"/>
      <c r="C81" s="114"/>
      <c r="D81" s="114"/>
      <c r="E81" s="114"/>
      <c r="F81" s="115"/>
      <c r="G81" s="114"/>
      <c r="H81" s="116"/>
      <c r="I81" s="114"/>
    </row>
    <row r="82" spans="2:9" x14ac:dyDescent="0.25">
      <c r="B82" s="109"/>
      <c r="C82" s="114"/>
      <c r="D82" s="114"/>
      <c r="E82" s="114"/>
      <c r="F82" s="115"/>
      <c r="G82" s="114"/>
      <c r="H82" s="116"/>
      <c r="I82" s="114"/>
    </row>
    <row r="83" spans="2:9" x14ac:dyDescent="0.25">
      <c r="B83" s="109"/>
      <c r="C83" s="114"/>
      <c r="D83" s="114"/>
      <c r="E83" s="114"/>
      <c r="F83" s="115"/>
      <c r="G83" s="114"/>
      <c r="H83" s="116"/>
      <c r="I83" s="114"/>
    </row>
    <row r="84" spans="2:9" x14ac:dyDescent="0.25">
      <c r="B84" s="109"/>
      <c r="C84" s="114"/>
      <c r="D84" s="114"/>
      <c r="E84" s="114"/>
      <c r="F84" s="115"/>
      <c r="G84" s="114"/>
      <c r="H84" s="116"/>
      <c r="I84" s="114"/>
    </row>
    <row r="85" spans="2:9" x14ac:dyDescent="0.25">
      <c r="B85" s="109"/>
      <c r="C85" s="114"/>
      <c r="D85" s="114"/>
      <c r="E85" s="114"/>
      <c r="F85" s="115"/>
      <c r="G85" s="114"/>
      <c r="H85" s="116"/>
      <c r="I85" s="114"/>
    </row>
    <row r="86" spans="2:9" x14ac:dyDescent="0.25">
      <c r="B86" s="109"/>
      <c r="C86" s="114"/>
      <c r="D86" s="114"/>
      <c r="E86" s="114"/>
      <c r="F86" s="115"/>
      <c r="G86" s="114"/>
      <c r="H86" s="116"/>
      <c r="I86" s="114"/>
    </row>
    <row r="87" spans="2:9" x14ac:dyDescent="0.25">
      <c r="B87" s="109"/>
      <c r="C87" s="114"/>
      <c r="D87" s="114"/>
      <c r="E87" s="114"/>
      <c r="F87" s="115"/>
      <c r="G87" s="114"/>
      <c r="H87" s="116"/>
      <c r="I87" s="114"/>
    </row>
    <row r="88" spans="2:9" x14ac:dyDescent="0.25">
      <c r="B88" s="109"/>
      <c r="C88" s="114"/>
      <c r="D88" s="114"/>
      <c r="E88" s="114"/>
      <c r="F88" s="115"/>
      <c r="G88" s="114"/>
      <c r="H88" s="116"/>
      <c r="I88" s="114"/>
    </row>
    <row r="89" spans="2:9" x14ac:dyDescent="0.25">
      <c r="B89" s="109"/>
      <c r="C89" s="114"/>
      <c r="D89" s="114"/>
      <c r="E89" s="114"/>
      <c r="F89" s="115"/>
      <c r="G89" s="114"/>
      <c r="H89" s="116"/>
      <c r="I89" s="114"/>
    </row>
    <row r="90" spans="2:9" x14ac:dyDescent="0.25">
      <c r="B90" s="109"/>
      <c r="C90" s="114"/>
      <c r="D90" s="114"/>
      <c r="E90" s="114"/>
      <c r="F90" s="115"/>
      <c r="G90" s="114"/>
      <c r="H90" s="116"/>
      <c r="I90" s="114"/>
    </row>
    <row r="91" spans="2:9" x14ac:dyDescent="0.25">
      <c r="B91" s="109"/>
      <c r="C91" s="114"/>
      <c r="D91" s="114"/>
      <c r="E91" s="114"/>
      <c r="F91" s="115"/>
      <c r="G91" s="114"/>
      <c r="H91" s="116"/>
      <c r="I91" s="114"/>
    </row>
    <row r="92" spans="2:9" x14ac:dyDescent="0.25">
      <c r="B92" s="109"/>
      <c r="C92" s="114"/>
      <c r="D92" s="114"/>
      <c r="E92" s="114"/>
      <c r="F92" s="115"/>
      <c r="G92" s="114"/>
      <c r="H92" s="116"/>
      <c r="I92" s="114"/>
    </row>
    <row r="93" spans="2:9" x14ac:dyDescent="0.25">
      <c r="B93" s="109"/>
      <c r="C93" s="114"/>
      <c r="D93" s="114"/>
      <c r="E93" s="114"/>
      <c r="F93" s="115"/>
      <c r="G93" s="114"/>
      <c r="H93" s="116"/>
      <c r="I93" s="114"/>
    </row>
    <row r="94" spans="2:9" x14ac:dyDescent="0.25">
      <c r="B94" s="109"/>
      <c r="C94" s="114"/>
      <c r="D94" s="114"/>
      <c r="E94" s="114"/>
      <c r="F94" s="115"/>
      <c r="G94" s="114"/>
      <c r="H94" s="116"/>
      <c r="I94" s="114"/>
    </row>
    <row r="95" spans="2:9" x14ac:dyDescent="0.25">
      <c r="B95" s="109"/>
      <c r="C95" s="114"/>
      <c r="D95" s="114"/>
      <c r="E95" s="114"/>
      <c r="F95" s="115"/>
      <c r="G95" s="114"/>
      <c r="H95" s="116"/>
      <c r="I95" s="114"/>
    </row>
    <row r="96" spans="2:9" x14ac:dyDescent="0.25">
      <c r="B96" s="109"/>
      <c r="C96" s="114"/>
      <c r="D96" s="114"/>
      <c r="E96" s="114"/>
      <c r="F96" s="115"/>
      <c r="G96" s="114"/>
      <c r="H96" s="116"/>
      <c r="I96" s="114"/>
    </row>
    <row r="97" spans="2:9" x14ac:dyDescent="0.25">
      <c r="B97" s="109"/>
      <c r="C97" s="114"/>
      <c r="D97" s="114"/>
      <c r="E97" s="114"/>
      <c r="F97" s="115"/>
      <c r="G97" s="114"/>
      <c r="H97" s="116"/>
      <c r="I97" s="114"/>
    </row>
    <row r="98" spans="2:9" x14ac:dyDescent="0.25">
      <c r="B98" s="109"/>
      <c r="C98" s="114"/>
      <c r="D98" s="114"/>
      <c r="E98" s="114"/>
      <c r="F98" s="115"/>
      <c r="G98" s="114"/>
      <c r="H98" s="116"/>
      <c r="I98" s="114"/>
    </row>
    <row r="99" spans="2:9" x14ac:dyDescent="0.25">
      <c r="B99" s="109"/>
      <c r="C99" s="114"/>
      <c r="D99" s="114"/>
      <c r="E99" s="114"/>
      <c r="F99" s="115"/>
      <c r="G99" s="114"/>
      <c r="H99" s="116"/>
      <c r="I99" s="114"/>
    </row>
    <row r="100" spans="2:9" x14ac:dyDescent="0.25">
      <c r="B100" s="109"/>
      <c r="C100" s="114"/>
      <c r="D100" s="114"/>
      <c r="E100" s="114"/>
      <c r="F100" s="115"/>
      <c r="G100" s="114"/>
      <c r="H100" s="116"/>
      <c r="I100" s="114"/>
    </row>
    <row r="101" spans="2:9" x14ac:dyDescent="0.25">
      <c r="B101" s="109"/>
      <c r="C101" s="114"/>
      <c r="D101" s="114"/>
      <c r="E101" s="114"/>
      <c r="F101" s="115"/>
      <c r="G101" s="114"/>
      <c r="H101" s="116"/>
      <c r="I101" s="114"/>
    </row>
    <row r="102" spans="2:9" x14ac:dyDescent="0.25">
      <c r="B102" s="109"/>
      <c r="C102" s="114"/>
      <c r="D102" s="114"/>
      <c r="E102" s="114"/>
      <c r="F102" s="115"/>
      <c r="G102" s="114"/>
      <c r="H102" s="116"/>
      <c r="I102" s="114"/>
    </row>
    <row r="103" spans="2:9" x14ac:dyDescent="0.25">
      <c r="B103" s="109"/>
      <c r="C103" s="114"/>
      <c r="D103" s="114"/>
      <c r="E103" s="114"/>
      <c r="F103" s="115"/>
      <c r="G103" s="114"/>
      <c r="H103" s="116"/>
      <c r="I103" s="114"/>
    </row>
    <row r="104" spans="2:9" x14ac:dyDescent="0.25">
      <c r="B104" s="109"/>
      <c r="C104" s="114"/>
      <c r="D104" s="114"/>
      <c r="E104" s="114"/>
      <c r="F104" s="115"/>
      <c r="G104" s="114"/>
      <c r="H104" s="116"/>
      <c r="I104" s="114"/>
    </row>
    <row r="105" spans="2:9" x14ac:dyDescent="0.25">
      <c r="B105" s="109"/>
      <c r="C105" s="114"/>
      <c r="D105" s="114"/>
      <c r="E105" s="114"/>
      <c r="F105" s="115"/>
      <c r="G105" s="114"/>
      <c r="H105" s="116"/>
      <c r="I105" s="114"/>
    </row>
    <row r="106" spans="2:9" x14ac:dyDescent="0.25">
      <c r="B106" s="109"/>
      <c r="C106" s="114"/>
      <c r="D106" s="114"/>
      <c r="E106" s="114"/>
      <c r="F106" s="115"/>
      <c r="G106" s="114"/>
      <c r="H106" s="116"/>
      <c r="I106" s="114"/>
    </row>
    <row r="107" spans="2:9" ht="7.15" customHeight="1" x14ac:dyDescent="0.25"/>
    <row r="108" spans="2:9" s="40" customFormat="1" ht="22.9" customHeight="1" x14ac:dyDescent="0.25">
      <c r="B108" s="38"/>
      <c r="C108" s="38"/>
      <c r="D108" s="38"/>
      <c r="E108" s="38"/>
      <c r="F108" s="38"/>
      <c r="G108" s="39"/>
      <c r="H108" s="39"/>
      <c r="I108" s="38"/>
    </row>
  </sheetData>
  <sheetProtection algorithmName="SHA-512" hashValue="52v5MS+ySYmfx0PkfNHr6Pkr/4d1+IWIqI90mVgAhisPHiQHPy2jzyTkiUmUeZLJAEPEXXMboWwEmQKVHlV5EA==" saltValue="bgALpVbOEinY7QEm3XZ1lA==" spinCount="100000" sheet="1" objects="1" scenarios="1"/>
  <conditionalFormatting sqref="B7:B106">
    <cfRule type="expression" dxfId="48" priority="1">
      <formula>$K7&lt;0</formula>
    </cfRule>
  </conditionalFormatting>
  <dataValidations count="3">
    <dataValidation type="whole" operator="greaterThan" allowBlank="1" showInputMessage="1" showErrorMessage="1" sqref="H7:H21" xr:uid="{634811DB-D060-4C3A-AA18-D09A0A4141CC}">
      <formula1>1800</formula1>
    </dataValidation>
    <dataValidation type="list" allowBlank="1" showInputMessage="1" showErrorMessage="1" sqref="D7:D21" xr:uid="{EBBC5573-2E57-4459-9895-1A09E88B0EFC}">
      <formula1>vehicleBrandDD</formula1>
    </dataValidation>
    <dataValidation type="list" allowBlank="1" showInputMessage="1" showErrorMessage="1" sqref="C7:C21" xr:uid="{8B170309-2E1A-4D67-B5E9-29C9D11D1C45}">
      <formula1>vehicleTypeDD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81D78-1E1B-4821-A1F3-4C653C02264E}">
  <sheetPr codeName="Sheet6">
    <pageSetUpPr autoPageBreaks="0" fitToPage="1"/>
  </sheetPr>
  <dimension ref="A1:T209"/>
  <sheetViews>
    <sheetView showGridLines="0" showRowColHeaders="0" zoomScaleNormal="100" zoomScaleSheetLayoutView="85" workbookViewId="0">
      <pane ySplit="4" topLeftCell="A5" activePane="bottomLeft" state="frozen"/>
      <selection activeCell="U14" sqref="U14"/>
      <selection pane="bottomLeft" activeCell="A5" sqref="A5"/>
    </sheetView>
  </sheetViews>
  <sheetFormatPr defaultColWidth="8.85546875" defaultRowHeight="15" x14ac:dyDescent="0.25"/>
  <cols>
    <col min="1" max="1" width="3.7109375" style="12" customWidth="1"/>
    <col min="2" max="2" width="7" style="12" bestFit="1" customWidth="1"/>
    <col min="3" max="3" width="30.42578125" style="12" customWidth="1"/>
    <col min="4" max="4" width="24.5703125" style="12" customWidth="1"/>
    <col min="5" max="5" width="18.28515625" style="12" customWidth="1"/>
    <col min="6" max="6" width="20.42578125" style="12" customWidth="1"/>
    <col min="7" max="7" width="28.7109375" style="12" customWidth="1"/>
    <col min="8" max="8" width="15.140625" style="12" customWidth="1"/>
    <col min="9" max="18" width="15.7109375" style="12" customWidth="1"/>
    <col min="19" max="19" width="40.5703125" style="12" customWidth="1"/>
    <col min="20" max="20" width="1.7109375" style="12" customWidth="1"/>
    <col min="21" max="16384" width="8.85546875" style="12"/>
  </cols>
  <sheetData>
    <row r="1" spans="1:20" s="40" customFormat="1" ht="6.75" customHeight="1" x14ac:dyDescent="0.25">
      <c r="B1" s="41"/>
      <c r="F1" s="41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20" s="43" customFormat="1" ht="20.100000000000001" customHeight="1" x14ac:dyDescent="0.25">
      <c r="B2" s="44"/>
      <c r="C2" s="44" t="s">
        <v>43</v>
      </c>
      <c r="D2" s="45"/>
      <c r="E2" s="45"/>
      <c r="F2" s="44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7"/>
      <c r="T2" s="48"/>
    </row>
    <row r="3" spans="1:20" s="49" customFormat="1" ht="24" customHeight="1" x14ac:dyDescent="0.25">
      <c r="B3" s="50"/>
      <c r="C3" s="50" t="s">
        <v>44</v>
      </c>
      <c r="D3" s="51"/>
      <c r="E3" s="51"/>
      <c r="F3" s="50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3"/>
      <c r="T3" s="54"/>
    </row>
    <row r="4" spans="1:20" ht="4.9000000000000004" customHeight="1" x14ac:dyDescent="0.25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</row>
    <row r="5" spans="1:20" ht="4.5" customHeight="1" x14ac:dyDescent="0.25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</row>
    <row r="6" spans="1:20" ht="15" customHeight="1" x14ac:dyDescent="0.25">
      <c r="A6" s="55"/>
      <c r="B6" s="126" t="s">
        <v>17</v>
      </c>
      <c r="C6" s="126" t="s">
        <v>33</v>
      </c>
      <c r="D6" s="126" t="s">
        <v>34</v>
      </c>
      <c r="E6" s="126" t="s">
        <v>35</v>
      </c>
      <c r="F6" s="126" t="s">
        <v>36</v>
      </c>
      <c r="G6" s="126" t="s">
        <v>37</v>
      </c>
      <c r="H6" s="126" t="s">
        <v>38</v>
      </c>
      <c r="I6" s="125" t="s">
        <v>39</v>
      </c>
      <c r="J6" s="125"/>
      <c r="K6" s="125" t="s">
        <v>42</v>
      </c>
      <c r="L6" s="128" t="str">
        <f xml:space="preserve"> "FUEL
EXPENSES(" &amp;Settings!$L$10 &amp; ")"</f>
        <v>FUEL
EXPENSES($)</v>
      </c>
      <c r="M6" s="128" t="str">
        <f>"MEAL
EXPENSES(" &amp;Settings!$L$10 &amp; ")"</f>
        <v>MEAL
EXPENSES($)</v>
      </c>
      <c r="N6" s="128" t="str">
        <f xml:space="preserve"> "TOLL
EXPENSES(" &amp;Settings!$L$10 &amp; ")"</f>
        <v>TOLL
EXPENSES($)</v>
      </c>
      <c r="O6" s="128" t="str">
        <f xml:space="preserve"> "OTHER
EXPENSES(" &amp;Settings!$L$10 &amp; ")"</f>
        <v>OTHER
EXPENSES($)</v>
      </c>
      <c r="P6" s="128" t="str">
        <f xml:space="preserve"> "TOTAL
COST(" &amp;Settings!$L$10 &amp; ")"</f>
        <v>TOTAL
COST($)</v>
      </c>
      <c r="Q6" s="127" t="str">
        <f xml:space="preserve"> "REVENUES(" &amp;Settings!$L$10 &amp; ")"</f>
        <v>REVENUES($)</v>
      </c>
      <c r="R6" s="127" t="str">
        <f xml:space="preserve"> "PROFIT(" &amp;Settings!$L$10 &amp; ")"</f>
        <v>PROFIT($)</v>
      </c>
      <c r="S6" s="126" t="s">
        <v>24</v>
      </c>
      <c r="T6" s="55"/>
    </row>
    <row r="7" spans="1:20" ht="15" customHeight="1" x14ac:dyDescent="0.25">
      <c r="A7" s="55"/>
      <c r="B7" s="126"/>
      <c r="C7" s="126"/>
      <c r="D7" s="126"/>
      <c r="E7" s="126"/>
      <c r="F7" s="126"/>
      <c r="G7" s="126"/>
      <c r="H7" s="126"/>
      <c r="I7" s="59" t="s">
        <v>40</v>
      </c>
      <c r="J7" s="59" t="s">
        <v>41</v>
      </c>
      <c r="K7" s="126"/>
      <c r="L7" s="128"/>
      <c r="M7" s="128"/>
      <c r="N7" s="128"/>
      <c r="O7" s="128"/>
      <c r="P7" s="128"/>
      <c r="Q7" s="127"/>
      <c r="R7" s="127"/>
      <c r="S7" s="126"/>
      <c r="T7" s="55"/>
    </row>
    <row r="8" spans="1:20" ht="15" customHeight="1" x14ac:dyDescent="0.25">
      <c r="B8" s="66">
        <f>IF(C8&lt;&gt;"",ROW()-7,"")</f>
        <v>1</v>
      </c>
      <c r="C8" s="56" t="s">
        <v>158</v>
      </c>
      <c r="D8" s="56" t="s">
        <v>96</v>
      </c>
      <c r="E8" s="56" t="s">
        <v>166</v>
      </c>
      <c r="F8" s="56" t="s">
        <v>176</v>
      </c>
      <c r="G8" s="56" t="s">
        <v>185</v>
      </c>
      <c r="H8" s="64">
        <v>44927</v>
      </c>
      <c r="I8" s="62">
        <v>1300</v>
      </c>
      <c r="J8" s="62">
        <v>1500</v>
      </c>
      <c r="K8" s="65">
        <f t="shared" ref="K8:K22" si="0">IFERROR(IF($J8-$I8=0,"",$J8-$I8),"")</f>
        <v>200</v>
      </c>
      <c r="L8" s="62">
        <v>1000</v>
      </c>
      <c r="M8" s="62">
        <v>200</v>
      </c>
      <c r="N8" s="62">
        <v>350</v>
      </c>
      <c r="O8" s="62">
        <v>1000</v>
      </c>
      <c r="P8" s="65">
        <f>IFERROR(IF($L8+$M8+$N8+$O8=0,"",$L8+$M8+$N8+$O8),"")</f>
        <v>2550</v>
      </c>
      <c r="Q8" s="62">
        <v>2500</v>
      </c>
      <c r="R8" s="65">
        <f>IFERROR(IF($Q8-$P8=0,"",$Q8-$P8),"")</f>
        <v>-50</v>
      </c>
      <c r="S8" s="56"/>
    </row>
    <row r="9" spans="1:20" ht="15" customHeight="1" x14ac:dyDescent="0.25">
      <c r="B9" s="66">
        <f t="shared" ref="B9:B22" si="1">IF(C9&lt;&gt;"",ROW()-7,"")</f>
        <v>2</v>
      </c>
      <c r="C9" s="56" t="s">
        <v>159</v>
      </c>
      <c r="D9" s="56" t="s">
        <v>93</v>
      </c>
      <c r="E9" s="56" t="s">
        <v>167</v>
      </c>
      <c r="F9" s="56" t="s">
        <v>177</v>
      </c>
      <c r="G9" s="56" t="s">
        <v>186</v>
      </c>
      <c r="H9" s="64">
        <v>44929</v>
      </c>
      <c r="I9" s="62">
        <v>500</v>
      </c>
      <c r="J9" s="62">
        <v>650</v>
      </c>
      <c r="K9" s="65">
        <f t="shared" si="0"/>
        <v>150</v>
      </c>
      <c r="L9" s="62">
        <v>5000</v>
      </c>
      <c r="M9" s="62">
        <v>1500</v>
      </c>
      <c r="N9" s="62">
        <v>150</v>
      </c>
      <c r="O9" s="62">
        <v>2000</v>
      </c>
      <c r="P9" s="65">
        <f t="shared" ref="P9:P22" si="2">IFERROR(IF($L9+$M9+$N9+$O9=0,"",$L9+$M9+$N9+$O9),"")</f>
        <v>8650</v>
      </c>
      <c r="Q9" s="62">
        <v>3000</v>
      </c>
      <c r="R9" s="65">
        <f t="shared" ref="R9:R22" si="3">IFERROR(IF($Q9-$P9=0,"",$Q9-$P9),"")</f>
        <v>-5650</v>
      </c>
      <c r="S9" s="107" t="s">
        <v>189</v>
      </c>
    </row>
    <row r="10" spans="1:20" ht="15" customHeight="1" x14ac:dyDescent="0.25">
      <c r="B10" s="66">
        <f t="shared" si="1"/>
        <v>3</v>
      </c>
      <c r="C10" s="56" t="s">
        <v>160</v>
      </c>
      <c r="D10" s="56" t="s">
        <v>94</v>
      </c>
      <c r="E10" s="56" t="s">
        <v>168</v>
      </c>
      <c r="F10" s="56" t="s">
        <v>178</v>
      </c>
      <c r="G10" s="56" t="s">
        <v>187</v>
      </c>
      <c r="H10" s="64">
        <v>44931</v>
      </c>
      <c r="I10" s="62">
        <v>200</v>
      </c>
      <c r="J10" s="62">
        <v>300</v>
      </c>
      <c r="K10" s="65">
        <f t="shared" si="0"/>
        <v>100</v>
      </c>
      <c r="L10" s="62">
        <v>350</v>
      </c>
      <c r="M10" s="62">
        <v>300</v>
      </c>
      <c r="N10" s="62">
        <v>205</v>
      </c>
      <c r="O10" s="62">
        <v>3000</v>
      </c>
      <c r="P10" s="65">
        <f t="shared" si="2"/>
        <v>3855</v>
      </c>
      <c r="Q10" s="62">
        <v>5000</v>
      </c>
      <c r="R10" s="65">
        <f t="shared" si="3"/>
        <v>1145</v>
      </c>
      <c r="S10" s="56"/>
    </row>
    <row r="11" spans="1:20" ht="15" customHeight="1" x14ac:dyDescent="0.25">
      <c r="B11" s="66">
        <f t="shared" si="1"/>
        <v>4</v>
      </c>
      <c r="C11" s="56" t="s">
        <v>161</v>
      </c>
      <c r="D11" s="56" t="s">
        <v>94</v>
      </c>
      <c r="E11" s="56" t="s">
        <v>169</v>
      </c>
      <c r="F11" s="56" t="s">
        <v>179</v>
      </c>
      <c r="G11" s="56" t="s">
        <v>187</v>
      </c>
      <c r="H11" s="64">
        <v>44933</v>
      </c>
      <c r="I11" s="62">
        <v>3500</v>
      </c>
      <c r="J11" s="62">
        <v>7500</v>
      </c>
      <c r="K11" s="65">
        <f t="shared" si="0"/>
        <v>4000</v>
      </c>
      <c r="L11" s="62">
        <v>250</v>
      </c>
      <c r="M11" s="62">
        <v>50</v>
      </c>
      <c r="N11" s="62">
        <v>250</v>
      </c>
      <c r="O11" s="62">
        <v>15000</v>
      </c>
      <c r="P11" s="65">
        <f t="shared" si="2"/>
        <v>15550</v>
      </c>
      <c r="Q11" s="62">
        <v>20000</v>
      </c>
      <c r="R11" s="65">
        <f t="shared" si="3"/>
        <v>4450</v>
      </c>
      <c r="S11" s="56"/>
    </row>
    <row r="12" spans="1:20" ht="15" customHeight="1" x14ac:dyDescent="0.25">
      <c r="B12" s="66">
        <f t="shared" si="1"/>
        <v>5</v>
      </c>
      <c r="C12" s="56" t="s">
        <v>162</v>
      </c>
      <c r="D12" s="56" t="s">
        <v>95</v>
      </c>
      <c r="E12" s="56" t="s">
        <v>170</v>
      </c>
      <c r="F12" s="56" t="s">
        <v>180</v>
      </c>
      <c r="G12" s="56" t="s">
        <v>188</v>
      </c>
      <c r="H12" s="64">
        <v>44935</v>
      </c>
      <c r="I12" s="62">
        <v>180000</v>
      </c>
      <c r="J12" s="62">
        <v>200000</v>
      </c>
      <c r="K12" s="65">
        <f t="shared" si="0"/>
        <v>20000</v>
      </c>
      <c r="L12" s="62">
        <v>1250</v>
      </c>
      <c r="M12" s="62">
        <v>60</v>
      </c>
      <c r="N12" s="62">
        <v>350</v>
      </c>
      <c r="O12" s="62">
        <v>0</v>
      </c>
      <c r="P12" s="65">
        <f t="shared" si="2"/>
        <v>1660</v>
      </c>
      <c r="Q12" s="62">
        <v>2300</v>
      </c>
      <c r="R12" s="65">
        <f t="shared" si="3"/>
        <v>640</v>
      </c>
      <c r="S12" s="56"/>
    </row>
    <row r="13" spans="1:20" ht="15" customHeight="1" x14ac:dyDescent="0.25">
      <c r="B13" s="66">
        <f t="shared" si="1"/>
        <v>6</v>
      </c>
      <c r="C13" s="56" t="s">
        <v>162</v>
      </c>
      <c r="D13" s="56" t="s">
        <v>96</v>
      </c>
      <c r="E13" s="56" t="s">
        <v>171</v>
      </c>
      <c r="F13" s="56" t="s">
        <v>181</v>
      </c>
      <c r="G13" s="56" t="s">
        <v>188</v>
      </c>
      <c r="H13" s="64">
        <v>44937</v>
      </c>
      <c r="I13" s="62">
        <v>200000</v>
      </c>
      <c r="J13" s="62">
        <v>269050</v>
      </c>
      <c r="K13" s="65">
        <f t="shared" si="0"/>
        <v>69050</v>
      </c>
      <c r="L13" s="62">
        <v>3000</v>
      </c>
      <c r="M13" s="62">
        <v>180</v>
      </c>
      <c r="N13" s="62">
        <v>365</v>
      </c>
      <c r="O13" s="62">
        <v>20</v>
      </c>
      <c r="P13" s="65">
        <f t="shared" si="2"/>
        <v>3565</v>
      </c>
      <c r="Q13" s="62">
        <v>1200</v>
      </c>
      <c r="R13" s="65">
        <f t="shared" si="3"/>
        <v>-2365</v>
      </c>
      <c r="S13" s="56"/>
    </row>
    <row r="14" spans="1:20" ht="15" customHeight="1" x14ac:dyDescent="0.25">
      <c r="B14" s="66">
        <f t="shared" si="1"/>
        <v>7</v>
      </c>
      <c r="C14" s="56" t="s">
        <v>162</v>
      </c>
      <c r="D14" s="56" t="s">
        <v>97</v>
      </c>
      <c r="E14" s="56" t="s">
        <v>172</v>
      </c>
      <c r="F14" s="56" t="s">
        <v>182</v>
      </c>
      <c r="G14" s="56" t="s">
        <v>185</v>
      </c>
      <c r="H14" s="64">
        <v>44940</v>
      </c>
      <c r="I14" s="62">
        <v>150000</v>
      </c>
      <c r="J14" s="62">
        <v>169000</v>
      </c>
      <c r="K14" s="65">
        <f t="shared" si="0"/>
        <v>19000</v>
      </c>
      <c r="L14" s="62">
        <v>1200</v>
      </c>
      <c r="M14" s="62">
        <v>60</v>
      </c>
      <c r="N14" s="62">
        <v>425</v>
      </c>
      <c r="O14" s="62">
        <v>30</v>
      </c>
      <c r="P14" s="65">
        <f t="shared" si="2"/>
        <v>1715</v>
      </c>
      <c r="Q14" s="62">
        <v>1500</v>
      </c>
      <c r="R14" s="65">
        <f t="shared" si="3"/>
        <v>-215</v>
      </c>
      <c r="S14" s="56"/>
    </row>
    <row r="15" spans="1:20" ht="15" customHeight="1" x14ac:dyDescent="0.25">
      <c r="B15" s="66">
        <f t="shared" si="1"/>
        <v>8</v>
      </c>
      <c r="C15" s="56" t="s">
        <v>163</v>
      </c>
      <c r="D15" s="56" t="s">
        <v>98</v>
      </c>
      <c r="E15" s="56" t="s">
        <v>173</v>
      </c>
      <c r="F15" s="56" t="s">
        <v>183</v>
      </c>
      <c r="G15" s="56" t="s">
        <v>185</v>
      </c>
      <c r="H15" s="64">
        <v>44943</v>
      </c>
      <c r="I15" s="62">
        <v>0</v>
      </c>
      <c r="J15" s="62">
        <v>9600</v>
      </c>
      <c r="K15" s="65">
        <f t="shared" si="0"/>
        <v>9600</v>
      </c>
      <c r="L15" s="62">
        <v>1700</v>
      </c>
      <c r="M15" s="62">
        <v>120</v>
      </c>
      <c r="N15" s="62">
        <v>200</v>
      </c>
      <c r="O15" s="62">
        <v>250</v>
      </c>
      <c r="P15" s="65">
        <f t="shared" si="2"/>
        <v>2270</v>
      </c>
      <c r="Q15" s="62">
        <v>3000</v>
      </c>
      <c r="R15" s="65">
        <f t="shared" si="3"/>
        <v>730</v>
      </c>
      <c r="S15" s="56"/>
    </row>
    <row r="16" spans="1:20" ht="15" customHeight="1" x14ac:dyDescent="0.25">
      <c r="B16" s="66">
        <f t="shared" si="1"/>
        <v>9</v>
      </c>
      <c r="C16" s="56" t="s">
        <v>164</v>
      </c>
      <c r="D16" s="56" t="s">
        <v>99</v>
      </c>
      <c r="E16" s="56" t="s">
        <v>174</v>
      </c>
      <c r="F16" s="56" t="s">
        <v>184</v>
      </c>
      <c r="G16" s="56" t="s">
        <v>186</v>
      </c>
      <c r="H16" s="64">
        <v>44946</v>
      </c>
      <c r="I16" s="62">
        <v>3955</v>
      </c>
      <c r="J16" s="62">
        <v>6545</v>
      </c>
      <c r="K16" s="65">
        <f t="shared" si="0"/>
        <v>2590</v>
      </c>
      <c r="L16" s="62">
        <v>7000</v>
      </c>
      <c r="M16" s="62">
        <v>1000</v>
      </c>
      <c r="N16" s="62">
        <v>128</v>
      </c>
      <c r="O16" s="62">
        <v>120</v>
      </c>
      <c r="P16" s="65">
        <f t="shared" si="2"/>
        <v>8248</v>
      </c>
      <c r="Q16" s="62">
        <v>9000</v>
      </c>
      <c r="R16" s="65">
        <f t="shared" si="3"/>
        <v>752</v>
      </c>
      <c r="S16" s="56"/>
    </row>
    <row r="17" spans="2:19" ht="15" customHeight="1" x14ac:dyDescent="0.25">
      <c r="B17" s="66">
        <f t="shared" si="1"/>
        <v>10</v>
      </c>
      <c r="C17" s="56" t="s">
        <v>165</v>
      </c>
      <c r="D17" s="56" t="s">
        <v>101</v>
      </c>
      <c r="E17" s="56" t="s">
        <v>175</v>
      </c>
      <c r="F17" s="56" t="s">
        <v>168</v>
      </c>
      <c r="G17" s="56" t="s">
        <v>188</v>
      </c>
      <c r="H17" s="64">
        <v>44949</v>
      </c>
      <c r="I17" s="62">
        <v>8250</v>
      </c>
      <c r="J17" s="62">
        <v>9000</v>
      </c>
      <c r="K17" s="65">
        <f t="shared" si="0"/>
        <v>750</v>
      </c>
      <c r="L17" s="62">
        <v>300</v>
      </c>
      <c r="M17" s="62">
        <v>350</v>
      </c>
      <c r="N17" s="62">
        <v>420</v>
      </c>
      <c r="O17" s="62">
        <v>100</v>
      </c>
      <c r="P17" s="65">
        <f t="shared" si="2"/>
        <v>1170</v>
      </c>
      <c r="Q17" s="62">
        <v>3000</v>
      </c>
      <c r="R17" s="65">
        <f t="shared" si="3"/>
        <v>1830</v>
      </c>
      <c r="S17" s="56"/>
    </row>
    <row r="18" spans="2:19" ht="15" customHeight="1" x14ac:dyDescent="0.25">
      <c r="B18" s="66" t="str">
        <f t="shared" si="1"/>
        <v/>
      </c>
      <c r="C18" s="56"/>
      <c r="D18" s="56"/>
      <c r="E18" s="56"/>
      <c r="F18" s="56"/>
      <c r="G18" s="56"/>
      <c r="H18" s="64"/>
      <c r="I18" s="62"/>
      <c r="J18" s="62"/>
      <c r="K18" s="65" t="str">
        <f t="shared" si="0"/>
        <v/>
      </c>
      <c r="L18" s="62"/>
      <c r="M18" s="62"/>
      <c r="N18" s="62"/>
      <c r="O18" s="62"/>
      <c r="P18" s="65" t="str">
        <f t="shared" si="2"/>
        <v/>
      </c>
      <c r="Q18" s="62"/>
      <c r="R18" s="65" t="str">
        <f t="shared" si="3"/>
        <v/>
      </c>
      <c r="S18" s="56"/>
    </row>
    <row r="19" spans="2:19" ht="15" customHeight="1" x14ac:dyDescent="0.25">
      <c r="B19" s="66" t="str">
        <f t="shared" si="1"/>
        <v/>
      </c>
      <c r="C19" s="56"/>
      <c r="D19" s="56"/>
      <c r="E19" s="56"/>
      <c r="F19" s="56"/>
      <c r="G19" s="56"/>
      <c r="H19" s="64"/>
      <c r="I19" s="62"/>
      <c r="J19" s="62"/>
      <c r="K19" s="65" t="str">
        <f t="shared" si="0"/>
        <v/>
      </c>
      <c r="L19" s="62"/>
      <c r="M19" s="62"/>
      <c r="N19" s="62"/>
      <c r="O19" s="62"/>
      <c r="P19" s="65" t="str">
        <f t="shared" si="2"/>
        <v/>
      </c>
      <c r="Q19" s="62"/>
      <c r="R19" s="65" t="str">
        <f t="shared" si="3"/>
        <v/>
      </c>
      <c r="S19" s="56"/>
    </row>
    <row r="20" spans="2:19" ht="15" customHeight="1" x14ac:dyDescent="0.25">
      <c r="B20" s="66" t="str">
        <f t="shared" si="1"/>
        <v/>
      </c>
      <c r="C20" s="56"/>
      <c r="D20" s="56"/>
      <c r="E20" s="56"/>
      <c r="F20" s="56"/>
      <c r="G20" s="56"/>
      <c r="H20" s="64"/>
      <c r="I20" s="62"/>
      <c r="J20" s="62"/>
      <c r="K20" s="65" t="str">
        <f t="shared" si="0"/>
        <v/>
      </c>
      <c r="L20" s="62"/>
      <c r="M20" s="62"/>
      <c r="N20" s="62"/>
      <c r="O20" s="62"/>
      <c r="P20" s="65" t="str">
        <f t="shared" si="2"/>
        <v/>
      </c>
      <c r="Q20" s="62"/>
      <c r="R20" s="65" t="str">
        <f t="shared" si="3"/>
        <v/>
      </c>
      <c r="S20" s="56"/>
    </row>
    <row r="21" spans="2:19" ht="15" customHeight="1" x14ac:dyDescent="0.25">
      <c r="B21" s="66" t="str">
        <f t="shared" si="1"/>
        <v/>
      </c>
      <c r="C21" s="56"/>
      <c r="D21" s="56"/>
      <c r="E21" s="56"/>
      <c r="F21" s="56"/>
      <c r="G21" s="56"/>
      <c r="H21" s="64"/>
      <c r="I21" s="62"/>
      <c r="J21" s="62"/>
      <c r="K21" s="65" t="str">
        <f t="shared" si="0"/>
        <v/>
      </c>
      <c r="L21" s="62"/>
      <c r="M21" s="62"/>
      <c r="N21" s="62"/>
      <c r="O21" s="62"/>
      <c r="P21" s="65" t="str">
        <f t="shared" si="2"/>
        <v/>
      </c>
      <c r="Q21" s="62"/>
      <c r="R21" s="65" t="str">
        <f t="shared" si="3"/>
        <v/>
      </c>
      <c r="S21" s="56"/>
    </row>
    <row r="22" spans="2:19" ht="15" customHeight="1" x14ac:dyDescent="0.25">
      <c r="B22" s="66" t="str">
        <f t="shared" si="1"/>
        <v/>
      </c>
      <c r="C22" s="56"/>
      <c r="D22" s="56"/>
      <c r="E22" s="56"/>
      <c r="F22" s="56"/>
      <c r="G22" s="56"/>
      <c r="H22" s="64"/>
      <c r="I22" s="62"/>
      <c r="J22" s="62"/>
      <c r="K22" s="65" t="str">
        <f t="shared" si="0"/>
        <v/>
      </c>
      <c r="L22" s="62"/>
      <c r="M22" s="62"/>
      <c r="N22" s="62"/>
      <c r="O22" s="62"/>
      <c r="P22" s="65" t="str">
        <f t="shared" si="2"/>
        <v/>
      </c>
      <c r="Q22" s="62"/>
      <c r="R22" s="65" t="str">
        <f t="shared" si="3"/>
        <v/>
      </c>
      <c r="S22" s="56"/>
    </row>
    <row r="23" spans="2:19" ht="15" customHeight="1" x14ac:dyDescent="0.25">
      <c r="B23" s="109"/>
      <c r="C23" s="111"/>
      <c r="D23" s="111"/>
      <c r="E23" s="111"/>
      <c r="F23" s="111"/>
      <c r="G23" s="111"/>
      <c r="H23" s="112"/>
      <c r="I23" s="113"/>
      <c r="J23" s="113"/>
      <c r="K23" s="110"/>
      <c r="L23" s="113"/>
      <c r="M23" s="113"/>
      <c r="N23" s="113"/>
      <c r="O23" s="113"/>
      <c r="P23" s="110"/>
      <c r="Q23" s="113"/>
      <c r="R23" s="110"/>
      <c r="S23" s="111"/>
    </row>
    <row r="24" spans="2:19" ht="15" customHeight="1" x14ac:dyDescent="0.25">
      <c r="B24" s="109"/>
      <c r="C24" s="111"/>
      <c r="D24" s="111"/>
      <c r="E24" s="111"/>
      <c r="F24" s="111"/>
      <c r="G24" s="111"/>
      <c r="H24" s="112"/>
      <c r="I24" s="113"/>
      <c r="J24" s="113"/>
      <c r="K24" s="110"/>
      <c r="L24" s="113"/>
      <c r="M24" s="113"/>
      <c r="N24" s="113"/>
      <c r="O24" s="113"/>
      <c r="P24" s="110"/>
      <c r="Q24" s="113"/>
      <c r="R24" s="110"/>
      <c r="S24" s="111"/>
    </row>
    <row r="25" spans="2:19" ht="15" customHeight="1" x14ac:dyDescent="0.25">
      <c r="B25" s="109"/>
      <c r="C25" s="111"/>
      <c r="D25" s="111"/>
      <c r="E25" s="111"/>
      <c r="F25" s="111"/>
      <c r="G25" s="111"/>
      <c r="H25" s="112"/>
      <c r="I25" s="113"/>
      <c r="J25" s="113"/>
      <c r="K25" s="110"/>
      <c r="L25" s="113"/>
      <c r="M25" s="113"/>
      <c r="N25" s="113"/>
      <c r="O25" s="113"/>
      <c r="P25" s="110"/>
      <c r="Q25" s="113"/>
      <c r="R25" s="110"/>
      <c r="S25" s="111"/>
    </row>
    <row r="26" spans="2:19" ht="15" customHeight="1" x14ac:dyDescent="0.25">
      <c r="B26" s="109"/>
      <c r="C26" s="111"/>
      <c r="D26" s="111"/>
      <c r="E26" s="111"/>
      <c r="F26" s="111"/>
      <c r="G26" s="111"/>
      <c r="H26" s="112"/>
      <c r="I26" s="113"/>
      <c r="J26" s="113"/>
      <c r="K26" s="110"/>
      <c r="L26" s="113"/>
      <c r="M26" s="113"/>
      <c r="N26" s="113"/>
      <c r="O26" s="113"/>
      <c r="P26" s="110"/>
      <c r="Q26" s="113"/>
      <c r="R26" s="110"/>
      <c r="S26" s="111"/>
    </row>
    <row r="27" spans="2:19" ht="15" customHeight="1" x14ac:dyDescent="0.25">
      <c r="B27" s="109"/>
      <c r="C27" s="111"/>
      <c r="D27" s="111"/>
      <c r="E27" s="111"/>
      <c r="F27" s="111"/>
      <c r="G27" s="111"/>
      <c r="H27" s="112"/>
      <c r="I27" s="113"/>
      <c r="J27" s="113"/>
      <c r="K27" s="110"/>
      <c r="L27" s="113"/>
      <c r="M27" s="113"/>
      <c r="N27" s="113"/>
      <c r="O27" s="113"/>
      <c r="P27" s="110"/>
      <c r="Q27" s="113"/>
      <c r="R27" s="110"/>
      <c r="S27" s="111"/>
    </row>
    <row r="28" spans="2:19" ht="15" customHeight="1" x14ac:dyDescent="0.25">
      <c r="B28" s="109"/>
      <c r="C28" s="111"/>
      <c r="D28" s="111"/>
      <c r="E28" s="111"/>
      <c r="F28" s="111"/>
      <c r="G28" s="111"/>
      <c r="H28" s="112"/>
      <c r="I28" s="113"/>
      <c r="J28" s="113"/>
      <c r="K28" s="110"/>
      <c r="L28" s="113"/>
      <c r="M28" s="113"/>
      <c r="N28" s="113"/>
      <c r="O28" s="113"/>
      <c r="P28" s="110"/>
      <c r="Q28" s="113"/>
      <c r="R28" s="110"/>
      <c r="S28" s="111"/>
    </row>
    <row r="29" spans="2:19" ht="15" customHeight="1" x14ac:dyDescent="0.25">
      <c r="B29" s="109"/>
      <c r="C29" s="111"/>
      <c r="D29" s="111"/>
      <c r="E29" s="111"/>
      <c r="F29" s="111"/>
      <c r="G29" s="111"/>
      <c r="H29" s="112"/>
      <c r="I29" s="113"/>
      <c r="J29" s="113"/>
      <c r="K29" s="110"/>
      <c r="L29" s="113"/>
      <c r="M29" s="113"/>
      <c r="N29" s="113"/>
      <c r="O29" s="113"/>
      <c r="P29" s="110"/>
      <c r="Q29" s="113"/>
      <c r="R29" s="110"/>
      <c r="S29" s="111"/>
    </row>
    <row r="30" spans="2:19" ht="15" customHeight="1" x14ac:dyDescent="0.25">
      <c r="B30" s="109"/>
      <c r="C30" s="111"/>
      <c r="D30" s="111"/>
      <c r="E30" s="111"/>
      <c r="F30" s="111"/>
      <c r="G30" s="111"/>
      <c r="H30" s="112"/>
      <c r="I30" s="113"/>
      <c r="J30" s="113"/>
      <c r="K30" s="110"/>
      <c r="L30" s="113"/>
      <c r="M30" s="113"/>
      <c r="N30" s="113"/>
      <c r="O30" s="113"/>
      <c r="P30" s="110"/>
      <c r="Q30" s="113"/>
      <c r="R30" s="110"/>
      <c r="S30" s="111"/>
    </row>
    <row r="31" spans="2:19" ht="15" customHeight="1" x14ac:dyDescent="0.25">
      <c r="B31" s="109"/>
      <c r="C31" s="111"/>
      <c r="D31" s="111"/>
      <c r="E31" s="111"/>
      <c r="F31" s="111"/>
      <c r="G31" s="111"/>
      <c r="H31" s="112"/>
      <c r="I31" s="113"/>
      <c r="J31" s="113"/>
      <c r="K31" s="110"/>
      <c r="L31" s="113"/>
      <c r="M31" s="113"/>
      <c r="N31" s="113"/>
      <c r="O31" s="113"/>
      <c r="P31" s="110"/>
      <c r="Q31" s="113"/>
      <c r="R31" s="110"/>
      <c r="S31" s="111"/>
    </row>
    <row r="32" spans="2:19" ht="15" customHeight="1" x14ac:dyDescent="0.25">
      <c r="B32" s="109"/>
      <c r="C32" s="111"/>
      <c r="D32" s="111"/>
      <c r="E32" s="111"/>
      <c r="F32" s="111"/>
      <c r="G32" s="111"/>
      <c r="H32" s="112"/>
      <c r="I32" s="113"/>
      <c r="J32" s="113"/>
      <c r="K32" s="110"/>
      <c r="L32" s="113"/>
      <c r="M32" s="113"/>
      <c r="N32" s="113"/>
      <c r="O32" s="113"/>
      <c r="P32" s="110"/>
      <c r="Q32" s="113"/>
      <c r="R32" s="110"/>
      <c r="S32" s="111"/>
    </row>
    <row r="33" spans="2:19" ht="15" customHeight="1" x14ac:dyDescent="0.25">
      <c r="B33" s="109"/>
      <c r="C33" s="111"/>
      <c r="D33" s="111"/>
      <c r="E33" s="111"/>
      <c r="F33" s="111"/>
      <c r="G33" s="111"/>
      <c r="H33" s="112"/>
      <c r="I33" s="113"/>
      <c r="J33" s="113"/>
      <c r="K33" s="110"/>
      <c r="L33" s="113"/>
      <c r="M33" s="113"/>
      <c r="N33" s="113"/>
      <c r="O33" s="113"/>
      <c r="P33" s="110"/>
      <c r="Q33" s="113"/>
      <c r="R33" s="110"/>
      <c r="S33" s="111"/>
    </row>
    <row r="34" spans="2:19" ht="15" customHeight="1" x14ac:dyDescent="0.25">
      <c r="B34" s="109"/>
      <c r="C34" s="111"/>
      <c r="D34" s="111"/>
      <c r="E34" s="111"/>
      <c r="F34" s="111"/>
      <c r="G34" s="111"/>
      <c r="H34" s="112"/>
      <c r="I34" s="113"/>
      <c r="J34" s="113"/>
      <c r="K34" s="110"/>
      <c r="L34" s="113"/>
      <c r="M34" s="113"/>
      <c r="N34" s="113"/>
      <c r="O34" s="113"/>
      <c r="P34" s="110"/>
      <c r="Q34" s="113"/>
      <c r="R34" s="110"/>
      <c r="S34" s="111"/>
    </row>
    <row r="35" spans="2:19" ht="15" customHeight="1" x14ac:dyDescent="0.25">
      <c r="B35" s="109"/>
      <c r="C35" s="111"/>
      <c r="D35" s="111"/>
      <c r="E35" s="111"/>
      <c r="F35" s="111"/>
      <c r="G35" s="111"/>
      <c r="H35" s="112"/>
      <c r="I35" s="113"/>
      <c r="J35" s="113"/>
      <c r="K35" s="110"/>
      <c r="L35" s="113"/>
      <c r="M35" s="113"/>
      <c r="N35" s="113"/>
      <c r="O35" s="113"/>
      <c r="P35" s="110"/>
      <c r="Q35" s="113"/>
      <c r="R35" s="110"/>
      <c r="S35" s="111"/>
    </row>
    <row r="36" spans="2:19" ht="15" customHeight="1" x14ac:dyDescent="0.25">
      <c r="B36" s="109"/>
      <c r="C36" s="111"/>
      <c r="D36" s="111"/>
      <c r="E36" s="111"/>
      <c r="F36" s="111"/>
      <c r="G36" s="111"/>
      <c r="H36" s="112"/>
      <c r="I36" s="113"/>
      <c r="J36" s="113"/>
      <c r="K36" s="110"/>
      <c r="L36" s="113"/>
      <c r="M36" s="113"/>
      <c r="N36" s="113"/>
      <c r="O36" s="113"/>
      <c r="P36" s="110"/>
      <c r="Q36" s="113"/>
      <c r="R36" s="110"/>
      <c r="S36" s="111"/>
    </row>
    <row r="37" spans="2:19" ht="15" customHeight="1" x14ac:dyDescent="0.25">
      <c r="B37" s="109"/>
      <c r="C37" s="111"/>
      <c r="D37" s="111"/>
      <c r="E37" s="111"/>
      <c r="F37" s="111"/>
      <c r="G37" s="111"/>
      <c r="H37" s="112"/>
      <c r="I37" s="113"/>
      <c r="J37" s="113"/>
      <c r="K37" s="110"/>
      <c r="L37" s="113"/>
      <c r="M37" s="113"/>
      <c r="N37" s="113"/>
      <c r="O37" s="113"/>
      <c r="P37" s="110"/>
      <c r="Q37" s="113"/>
      <c r="R37" s="110"/>
      <c r="S37" s="111"/>
    </row>
    <row r="38" spans="2:19" ht="15" customHeight="1" x14ac:dyDescent="0.25">
      <c r="B38" s="109"/>
      <c r="C38" s="111"/>
      <c r="D38" s="111"/>
      <c r="E38" s="111"/>
      <c r="F38" s="111"/>
      <c r="G38" s="111"/>
      <c r="H38" s="112"/>
      <c r="I38" s="113"/>
      <c r="J38" s="113"/>
      <c r="K38" s="110"/>
      <c r="L38" s="113"/>
      <c r="M38" s="113"/>
      <c r="N38" s="113"/>
      <c r="O38" s="113"/>
      <c r="P38" s="110"/>
      <c r="Q38" s="113"/>
      <c r="R38" s="110"/>
      <c r="S38" s="111"/>
    </row>
    <row r="39" spans="2:19" ht="15" customHeight="1" x14ac:dyDescent="0.25">
      <c r="B39" s="109"/>
      <c r="C39" s="111"/>
      <c r="D39" s="111"/>
      <c r="E39" s="111"/>
      <c r="F39" s="111"/>
      <c r="G39" s="111"/>
      <c r="H39" s="112"/>
      <c r="I39" s="113"/>
      <c r="J39" s="113"/>
      <c r="K39" s="110"/>
      <c r="L39" s="113"/>
      <c r="M39" s="113"/>
      <c r="N39" s="113"/>
      <c r="O39" s="113"/>
      <c r="P39" s="110"/>
      <c r="Q39" s="113"/>
      <c r="R39" s="110"/>
      <c r="S39" s="111"/>
    </row>
    <row r="40" spans="2:19" ht="15" customHeight="1" x14ac:dyDescent="0.25">
      <c r="B40" s="109"/>
      <c r="C40" s="111"/>
      <c r="D40" s="111"/>
      <c r="E40" s="111"/>
      <c r="F40" s="111"/>
      <c r="G40" s="111"/>
      <c r="H40" s="112"/>
      <c r="I40" s="113"/>
      <c r="J40" s="113"/>
      <c r="K40" s="110"/>
      <c r="L40" s="113"/>
      <c r="M40" s="113"/>
      <c r="N40" s="113"/>
      <c r="O40" s="113"/>
      <c r="P40" s="110"/>
      <c r="Q40" s="113"/>
      <c r="R40" s="110"/>
      <c r="S40" s="111"/>
    </row>
    <row r="41" spans="2:19" ht="15" customHeight="1" x14ac:dyDescent="0.25">
      <c r="B41" s="109"/>
      <c r="C41" s="111"/>
      <c r="D41" s="111"/>
      <c r="E41" s="111"/>
      <c r="F41" s="111"/>
      <c r="G41" s="111"/>
      <c r="H41" s="112"/>
      <c r="I41" s="113"/>
      <c r="J41" s="113"/>
      <c r="K41" s="110"/>
      <c r="L41" s="113"/>
      <c r="M41" s="113"/>
      <c r="N41" s="113"/>
      <c r="O41" s="113"/>
      <c r="P41" s="110"/>
      <c r="Q41" s="113"/>
      <c r="R41" s="110"/>
      <c r="S41" s="111"/>
    </row>
    <row r="42" spans="2:19" ht="15" customHeight="1" x14ac:dyDescent="0.25">
      <c r="B42" s="109"/>
      <c r="C42" s="111"/>
      <c r="D42" s="111"/>
      <c r="E42" s="111"/>
      <c r="F42" s="111"/>
      <c r="G42" s="111"/>
      <c r="H42" s="112"/>
      <c r="I42" s="113"/>
      <c r="J42" s="113"/>
      <c r="K42" s="110"/>
      <c r="L42" s="113"/>
      <c r="M42" s="113"/>
      <c r="N42" s="113"/>
      <c r="O42" s="113"/>
      <c r="P42" s="110"/>
      <c r="Q42" s="113"/>
      <c r="R42" s="110"/>
      <c r="S42" s="111"/>
    </row>
    <row r="43" spans="2:19" ht="15" customHeight="1" x14ac:dyDescent="0.25">
      <c r="B43" s="109"/>
      <c r="C43" s="111"/>
      <c r="D43" s="111"/>
      <c r="E43" s="111"/>
      <c r="F43" s="111"/>
      <c r="G43" s="111"/>
      <c r="H43" s="112"/>
      <c r="I43" s="113"/>
      <c r="J43" s="113"/>
      <c r="K43" s="110"/>
      <c r="L43" s="113"/>
      <c r="M43" s="113"/>
      <c r="N43" s="113"/>
      <c r="O43" s="113"/>
      <c r="P43" s="110"/>
      <c r="Q43" s="113"/>
      <c r="R43" s="110"/>
      <c r="S43" s="111"/>
    </row>
    <row r="44" spans="2:19" ht="15" customHeight="1" x14ac:dyDescent="0.25">
      <c r="B44" s="109"/>
      <c r="C44" s="111"/>
      <c r="D44" s="111"/>
      <c r="E44" s="111"/>
      <c r="F44" s="111"/>
      <c r="G44" s="111"/>
      <c r="H44" s="112"/>
      <c r="I44" s="113"/>
      <c r="J44" s="113"/>
      <c r="K44" s="110"/>
      <c r="L44" s="113"/>
      <c r="M44" s="113"/>
      <c r="N44" s="113"/>
      <c r="O44" s="113"/>
      <c r="P44" s="110"/>
      <c r="Q44" s="113"/>
      <c r="R44" s="110"/>
      <c r="S44" s="111"/>
    </row>
    <row r="45" spans="2:19" ht="15" customHeight="1" x14ac:dyDescent="0.25">
      <c r="B45" s="109"/>
      <c r="C45" s="111"/>
      <c r="D45" s="111"/>
      <c r="E45" s="111"/>
      <c r="F45" s="111"/>
      <c r="G45" s="111"/>
      <c r="H45" s="112"/>
      <c r="I45" s="113"/>
      <c r="J45" s="113"/>
      <c r="K45" s="110"/>
      <c r="L45" s="113"/>
      <c r="M45" s="113"/>
      <c r="N45" s="113"/>
      <c r="O45" s="113"/>
      <c r="P45" s="110"/>
      <c r="Q45" s="113"/>
      <c r="R45" s="110"/>
      <c r="S45" s="111"/>
    </row>
    <row r="46" spans="2:19" ht="15" customHeight="1" x14ac:dyDescent="0.25">
      <c r="B46" s="109"/>
      <c r="C46" s="111"/>
      <c r="D46" s="111"/>
      <c r="E46" s="111"/>
      <c r="F46" s="111"/>
      <c r="G46" s="111"/>
      <c r="H46" s="112"/>
      <c r="I46" s="113"/>
      <c r="J46" s="113"/>
      <c r="K46" s="110"/>
      <c r="L46" s="113"/>
      <c r="M46" s="113"/>
      <c r="N46" s="113"/>
      <c r="O46" s="113"/>
      <c r="P46" s="110"/>
      <c r="Q46" s="113"/>
      <c r="R46" s="110"/>
      <c r="S46" s="111"/>
    </row>
    <row r="47" spans="2:19" ht="15" customHeight="1" x14ac:dyDescent="0.25">
      <c r="B47" s="109"/>
      <c r="C47" s="111"/>
      <c r="D47" s="111"/>
      <c r="E47" s="111"/>
      <c r="F47" s="111"/>
      <c r="G47" s="111"/>
      <c r="H47" s="112"/>
      <c r="I47" s="113"/>
      <c r="J47" s="113"/>
      <c r="K47" s="110"/>
      <c r="L47" s="113"/>
      <c r="M47" s="113"/>
      <c r="N47" s="113"/>
      <c r="O47" s="113"/>
      <c r="P47" s="110"/>
      <c r="Q47" s="113"/>
      <c r="R47" s="110"/>
      <c r="S47" s="111"/>
    </row>
    <row r="48" spans="2:19" ht="15" customHeight="1" x14ac:dyDescent="0.25">
      <c r="B48" s="109"/>
      <c r="C48" s="111"/>
      <c r="D48" s="111"/>
      <c r="E48" s="111"/>
      <c r="F48" s="111"/>
      <c r="G48" s="111"/>
      <c r="H48" s="112"/>
      <c r="I48" s="113"/>
      <c r="J48" s="113"/>
      <c r="K48" s="110"/>
      <c r="L48" s="113"/>
      <c r="M48" s="113"/>
      <c r="N48" s="113"/>
      <c r="O48" s="113"/>
      <c r="P48" s="110"/>
      <c r="Q48" s="113"/>
      <c r="R48" s="110"/>
      <c r="S48" s="111"/>
    </row>
    <row r="49" spans="2:19" ht="15" customHeight="1" x14ac:dyDescent="0.25">
      <c r="B49" s="109"/>
      <c r="C49" s="111"/>
      <c r="D49" s="111"/>
      <c r="E49" s="111"/>
      <c r="F49" s="111"/>
      <c r="G49" s="111"/>
      <c r="H49" s="112"/>
      <c r="I49" s="113"/>
      <c r="J49" s="113"/>
      <c r="K49" s="110"/>
      <c r="L49" s="113"/>
      <c r="M49" s="113"/>
      <c r="N49" s="113"/>
      <c r="O49" s="113"/>
      <c r="P49" s="110"/>
      <c r="Q49" s="113"/>
      <c r="R49" s="110"/>
      <c r="S49" s="111"/>
    </row>
    <row r="50" spans="2:19" ht="15" customHeight="1" x14ac:dyDescent="0.25">
      <c r="B50" s="109"/>
      <c r="C50" s="111"/>
      <c r="D50" s="111"/>
      <c r="E50" s="111"/>
      <c r="F50" s="111"/>
      <c r="G50" s="111"/>
      <c r="H50" s="112"/>
      <c r="I50" s="113"/>
      <c r="J50" s="113"/>
      <c r="K50" s="110"/>
      <c r="L50" s="113"/>
      <c r="M50" s="113"/>
      <c r="N50" s="113"/>
      <c r="O50" s="113"/>
      <c r="P50" s="110"/>
      <c r="Q50" s="113"/>
      <c r="R50" s="110"/>
      <c r="S50" s="111"/>
    </row>
    <row r="51" spans="2:19" ht="15" customHeight="1" x14ac:dyDescent="0.25">
      <c r="B51" s="109"/>
      <c r="C51" s="111"/>
      <c r="D51" s="111"/>
      <c r="E51" s="111"/>
      <c r="F51" s="111"/>
      <c r="G51" s="111"/>
      <c r="H51" s="112"/>
      <c r="I51" s="113"/>
      <c r="J51" s="113"/>
      <c r="K51" s="110"/>
      <c r="L51" s="113"/>
      <c r="M51" s="113"/>
      <c r="N51" s="113"/>
      <c r="O51" s="113"/>
      <c r="P51" s="110"/>
      <c r="Q51" s="113"/>
      <c r="R51" s="110"/>
      <c r="S51" s="111"/>
    </row>
    <row r="52" spans="2:19" ht="15" customHeight="1" x14ac:dyDescent="0.25">
      <c r="B52" s="109"/>
      <c r="C52" s="111"/>
      <c r="D52" s="111"/>
      <c r="E52" s="111"/>
      <c r="F52" s="111"/>
      <c r="G52" s="111"/>
      <c r="H52" s="112"/>
      <c r="I52" s="113"/>
      <c r="J52" s="113"/>
      <c r="K52" s="110"/>
      <c r="L52" s="113"/>
      <c r="M52" s="113"/>
      <c r="N52" s="113"/>
      <c r="O52" s="113"/>
      <c r="P52" s="110"/>
      <c r="Q52" s="113"/>
      <c r="R52" s="110"/>
      <c r="S52" s="111"/>
    </row>
    <row r="53" spans="2:19" ht="15" customHeight="1" x14ac:dyDescent="0.25">
      <c r="B53" s="109"/>
      <c r="C53" s="111"/>
      <c r="D53" s="111"/>
      <c r="E53" s="111"/>
      <c r="F53" s="111"/>
      <c r="G53" s="111"/>
      <c r="H53" s="112"/>
      <c r="I53" s="113"/>
      <c r="J53" s="113"/>
      <c r="K53" s="110"/>
      <c r="L53" s="113"/>
      <c r="M53" s="113"/>
      <c r="N53" s="113"/>
      <c r="O53" s="113"/>
      <c r="P53" s="110"/>
      <c r="Q53" s="113"/>
      <c r="R53" s="110"/>
      <c r="S53" s="111"/>
    </row>
    <row r="54" spans="2:19" ht="15" customHeight="1" x14ac:dyDescent="0.25">
      <c r="B54" s="109"/>
      <c r="C54" s="111"/>
      <c r="D54" s="111"/>
      <c r="E54" s="111"/>
      <c r="F54" s="111"/>
      <c r="G54" s="111"/>
      <c r="H54" s="112"/>
      <c r="I54" s="113"/>
      <c r="J54" s="113"/>
      <c r="K54" s="110"/>
      <c r="L54" s="113"/>
      <c r="M54" s="113"/>
      <c r="N54" s="113"/>
      <c r="O54" s="113"/>
      <c r="P54" s="110"/>
      <c r="Q54" s="113"/>
      <c r="R54" s="110"/>
      <c r="S54" s="111"/>
    </row>
    <row r="55" spans="2:19" ht="15" customHeight="1" x14ac:dyDescent="0.25">
      <c r="B55" s="109"/>
      <c r="C55" s="111"/>
      <c r="D55" s="111"/>
      <c r="E55" s="111"/>
      <c r="F55" s="111"/>
      <c r="G55" s="111"/>
      <c r="H55" s="112"/>
      <c r="I55" s="113"/>
      <c r="J55" s="113"/>
      <c r="K55" s="110"/>
      <c r="L55" s="113"/>
      <c r="M55" s="113"/>
      <c r="N55" s="113"/>
      <c r="O55" s="113"/>
      <c r="P55" s="110"/>
      <c r="Q55" s="113"/>
      <c r="R55" s="110"/>
      <c r="S55" s="111"/>
    </row>
    <row r="56" spans="2:19" ht="15" customHeight="1" x14ac:dyDescent="0.25">
      <c r="B56" s="109"/>
      <c r="C56" s="111"/>
      <c r="D56" s="111"/>
      <c r="E56" s="111"/>
      <c r="F56" s="111"/>
      <c r="G56" s="111"/>
      <c r="H56" s="112"/>
      <c r="I56" s="113"/>
      <c r="J56" s="113"/>
      <c r="K56" s="110"/>
      <c r="L56" s="113"/>
      <c r="M56" s="113"/>
      <c r="N56" s="113"/>
      <c r="O56" s="113"/>
      <c r="P56" s="110"/>
      <c r="Q56" s="113"/>
      <c r="R56" s="110"/>
      <c r="S56" s="111"/>
    </row>
    <row r="57" spans="2:19" ht="15" customHeight="1" x14ac:dyDescent="0.25">
      <c r="B57" s="109"/>
      <c r="C57" s="111"/>
      <c r="D57" s="111"/>
      <c r="E57" s="111"/>
      <c r="F57" s="111"/>
      <c r="G57" s="111"/>
      <c r="H57" s="112"/>
      <c r="I57" s="113"/>
      <c r="J57" s="113"/>
      <c r="K57" s="110"/>
      <c r="L57" s="113"/>
      <c r="M57" s="113"/>
      <c r="N57" s="113"/>
      <c r="O57" s="113"/>
      <c r="P57" s="110"/>
      <c r="Q57" s="113"/>
      <c r="R57" s="110"/>
      <c r="S57" s="111"/>
    </row>
    <row r="58" spans="2:19" ht="15" customHeight="1" x14ac:dyDescent="0.25">
      <c r="B58" s="109"/>
      <c r="C58" s="111"/>
      <c r="D58" s="111"/>
      <c r="E58" s="111"/>
      <c r="F58" s="111"/>
      <c r="G58" s="111"/>
      <c r="H58" s="112"/>
      <c r="I58" s="113"/>
      <c r="J58" s="113"/>
      <c r="K58" s="110"/>
      <c r="L58" s="113"/>
      <c r="M58" s="113"/>
      <c r="N58" s="113"/>
      <c r="O58" s="113"/>
      <c r="P58" s="110"/>
      <c r="Q58" s="113"/>
      <c r="R58" s="110"/>
      <c r="S58" s="111"/>
    </row>
    <row r="59" spans="2:19" ht="15" customHeight="1" x14ac:dyDescent="0.25">
      <c r="B59" s="109"/>
      <c r="C59" s="111"/>
      <c r="D59" s="111"/>
      <c r="E59" s="111"/>
      <c r="F59" s="111"/>
      <c r="G59" s="111"/>
      <c r="H59" s="112"/>
      <c r="I59" s="113"/>
      <c r="J59" s="113"/>
      <c r="K59" s="110"/>
      <c r="L59" s="113"/>
      <c r="M59" s="113"/>
      <c r="N59" s="113"/>
      <c r="O59" s="113"/>
      <c r="P59" s="110"/>
      <c r="Q59" s="113"/>
      <c r="R59" s="110"/>
      <c r="S59" s="111"/>
    </row>
    <row r="60" spans="2:19" ht="15" customHeight="1" x14ac:dyDescent="0.25">
      <c r="B60" s="109"/>
      <c r="C60" s="111"/>
      <c r="D60" s="111"/>
      <c r="E60" s="111"/>
      <c r="F60" s="111"/>
      <c r="G60" s="111"/>
      <c r="H60" s="112"/>
      <c r="I60" s="113"/>
      <c r="J60" s="113"/>
      <c r="K60" s="110"/>
      <c r="L60" s="113"/>
      <c r="M60" s="113"/>
      <c r="N60" s="113"/>
      <c r="O60" s="113"/>
      <c r="P60" s="110"/>
      <c r="Q60" s="113"/>
      <c r="R60" s="110"/>
      <c r="S60" s="111"/>
    </row>
    <row r="61" spans="2:19" ht="15" customHeight="1" x14ac:dyDescent="0.25">
      <c r="B61" s="109"/>
      <c r="C61" s="111"/>
      <c r="D61" s="111"/>
      <c r="E61" s="111"/>
      <c r="F61" s="111"/>
      <c r="G61" s="111"/>
      <c r="H61" s="112"/>
      <c r="I61" s="113"/>
      <c r="J61" s="113"/>
      <c r="K61" s="110"/>
      <c r="L61" s="113"/>
      <c r="M61" s="113"/>
      <c r="N61" s="113"/>
      <c r="O61" s="113"/>
      <c r="P61" s="110"/>
      <c r="Q61" s="113"/>
      <c r="R61" s="110"/>
      <c r="S61" s="111"/>
    </row>
    <row r="62" spans="2:19" ht="15" customHeight="1" x14ac:dyDescent="0.25">
      <c r="B62" s="109"/>
      <c r="C62" s="111"/>
      <c r="D62" s="111"/>
      <c r="E62" s="111"/>
      <c r="F62" s="111"/>
      <c r="G62" s="111"/>
      <c r="H62" s="112"/>
      <c r="I62" s="113"/>
      <c r="J62" s="113"/>
      <c r="K62" s="110"/>
      <c r="L62" s="113"/>
      <c r="M62" s="113"/>
      <c r="N62" s="113"/>
      <c r="O62" s="113"/>
      <c r="P62" s="110"/>
      <c r="Q62" s="113"/>
      <c r="R62" s="110"/>
      <c r="S62" s="111"/>
    </row>
    <row r="63" spans="2:19" ht="15" customHeight="1" x14ac:dyDescent="0.25">
      <c r="B63" s="109"/>
      <c r="C63" s="111"/>
      <c r="D63" s="111"/>
      <c r="E63" s="111"/>
      <c r="F63" s="111"/>
      <c r="G63" s="111"/>
      <c r="H63" s="112"/>
      <c r="I63" s="113"/>
      <c r="J63" s="113"/>
      <c r="K63" s="110"/>
      <c r="L63" s="113"/>
      <c r="M63" s="113"/>
      <c r="N63" s="113"/>
      <c r="O63" s="113"/>
      <c r="P63" s="110"/>
      <c r="Q63" s="113"/>
      <c r="R63" s="110"/>
      <c r="S63" s="111"/>
    </row>
    <row r="64" spans="2:19" ht="15" customHeight="1" x14ac:dyDescent="0.25">
      <c r="B64" s="109"/>
      <c r="C64" s="111"/>
      <c r="D64" s="111"/>
      <c r="E64" s="111"/>
      <c r="F64" s="111"/>
      <c r="G64" s="111"/>
      <c r="H64" s="112"/>
      <c r="I64" s="113"/>
      <c r="J64" s="113"/>
      <c r="K64" s="110"/>
      <c r="L64" s="113"/>
      <c r="M64" s="113"/>
      <c r="N64" s="113"/>
      <c r="O64" s="113"/>
      <c r="P64" s="110"/>
      <c r="Q64" s="113"/>
      <c r="R64" s="110"/>
      <c r="S64" s="111"/>
    </row>
    <row r="65" spans="2:19" ht="15" customHeight="1" x14ac:dyDescent="0.25">
      <c r="B65" s="109"/>
      <c r="C65" s="111"/>
      <c r="D65" s="111"/>
      <c r="E65" s="111"/>
      <c r="F65" s="111"/>
      <c r="G65" s="111"/>
      <c r="H65" s="112"/>
      <c r="I65" s="113"/>
      <c r="J65" s="113"/>
      <c r="K65" s="110"/>
      <c r="L65" s="113"/>
      <c r="M65" s="113"/>
      <c r="N65" s="113"/>
      <c r="O65" s="113"/>
      <c r="P65" s="110"/>
      <c r="Q65" s="113"/>
      <c r="R65" s="110"/>
      <c r="S65" s="111"/>
    </row>
    <row r="66" spans="2:19" ht="15" customHeight="1" x14ac:dyDescent="0.25">
      <c r="B66" s="109"/>
      <c r="C66" s="111"/>
      <c r="D66" s="111"/>
      <c r="E66" s="111"/>
      <c r="F66" s="111"/>
      <c r="G66" s="111"/>
      <c r="H66" s="112"/>
      <c r="I66" s="113"/>
      <c r="J66" s="113"/>
      <c r="K66" s="110"/>
      <c r="L66" s="113"/>
      <c r="M66" s="113"/>
      <c r="N66" s="113"/>
      <c r="O66" s="113"/>
      <c r="P66" s="110"/>
      <c r="Q66" s="113"/>
      <c r="R66" s="110"/>
      <c r="S66" s="111"/>
    </row>
    <row r="67" spans="2:19" ht="15" customHeight="1" x14ac:dyDescent="0.25">
      <c r="B67" s="109"/>
      <c r="C67" s="111"/>
      <c r="D67" s="111"/>
      <c r="E67" s="111"/>
      <c r="F67" s="111"/>
      <c r="G67" s="111"/>
      <c r="H67" s="112"/>
      <c r="I67" s="113"/>
      <c r="J67" s="113"/>
      <c r="K67" s="110"/>
      <c r="L67" s="113"/>
      <c r="M67" s="113"/>
      <c r="N67" s="113"/>
      <c r="O67" s="113"/>
      <c r="P67" s="110"/>
      <c r="Q67" s="113"/>
      <c r="R67" s="110"/>
      <c r="S67" s="111"/>
    </row>
    <row r="68" spans="2:19" ht="15" customHeight="1" x14ac:dyDescent="0.25">
      <c r="B68" s="109"/>
      <c r="C68" s="111"/>
      <c r="D68" s="111"/>
      <c r="E68" s="111"/>
      <c r="F68" s="111"/>
      <c r="G68" s="111"/>
      <c r="H68" s="112"/>
      <c r="I68" s="113"/>
      <c r="J68" s="113"/>
      <c r="K68" s="110"/>
      <c r="L68" s="113"/>
      <c r="M68" s="113"/>
      <c r="N68" s="113"/>
      <c r="O68" s="113"/>
      <c r="P68" s="110"/>
      <c r="Q68" s="113"/>
      <c r="R68" s="110"/>
      <c r="S68" s="111"/>
    </row>
    <row r="69" spans="2:19" ht="15" customHeight="1" x14ac:dyDescent="0.25">
      <c r="B69" s="109"/>
      <c r="C69" s="111"/>
      <c r="D69" s="111"/>
      <c r="E69" s="111"/>
      <c r="F69" s="111"/>
      <c r="G69" s="111"/>
      <c r="H69" s="112"/>
      <c r="I69" s="113"/>
      <c r="J69" s="113"/>
      <c r="K69" s="110"/>
      <c r="L69" s="113"/>
      <c r="M69" s="113"/>
      <c r="N69" s="113"/>
      <c r="O69" s="113"/>
      <c r="P69" s="110"/>
      <c r="Q69" s="113"/>
      <c r="R69" s="110"/>
      <c r="S69" s="111"/>
    </row>
    <row r="70" spans="2:19" ht="15" customHeight="1" x14ac:dyDescent="0.25">
      <c r="B70" s="109"/>
      <c r="C70" s="111"/>
      <c r="D70" s="111"/>
      <c r="E70" s="111"/>
      <c r="F70" s="111"/>
      <c r="G70" s="111"/>
      <c r="H70" s="112"/>
      <c r="I70" s="113"/>
      <c r="J70" s="113"/>
      <c r="K70" s="110"/>
      <c r="L70" s="113"/>
      <c r="M70" s="113"/>
      <c r="N70" s="113"/>
      <c r="O70" s="113"/>
      <c r="P70" s="110"/>
      <c r="Q70" s="113"/>
      <c r="R70" s="110"/>
      <c r="S70" s="111"/>
    </row>
    <row r="71" spans="2:19" ht="15" customHeight="1" x14ac:dyDescent="0.25">
      <c r="B71" s="109"/>
      <c r="C71" s="111"/>
      <c r="D71" s="111"/>
      <c r="E71" s="111"/>
      <c r="F71" s="111"/>
      <c r="G71" s="111"/>
      <c r="H71" s="112"/>
      <c r="I71" s="113"/>
      <c r="J71" s="113"/>
      <c r="K71" s="110"/>
      <c r="L71" s="113"/>
      <c r="M71" s="113"/>
      <c r="N71" s="113"/>
      <c r="O71" s="113"/>
      <c r="P71" s="110"/>
      <c r="Q71" s="113"/>
      <c r="R71" s="110"/>
      <c r="S71" s="111"/>
    </row>
    <row r="72" spans="2:19" ht="15" customHeight="1" x14ac:dyDescent="0.25">
      <c r="B72" s="109"/>
      <c r="C72" s="111"/>
      <c r="D72" s="111"/>
      <c r="E72" s="111"/>
      <c r="F72" s="111"/>
      <c r="G72" s="111"/>
      <c r="H72" s="112"/>
      <c r="I72" s="113"/>
      <c r="J72" s="113"/>
      <c r="K72" s="110"/>
      <c r="L72" s="113"/>
      <c r="M72" s="113"/>
      <c r="N72" s="113"/>
      <c r="O72" s="113"/>
      <c r="P72" s="110"/>
      <c r="Q72" s="113"/>
      <c r="R72" s="110"/>
      <c r="S72" s="111"/>
    </row>
    <row r="73" spans="2:19" ht="15" customHeight="1" x14ac:dyDescent="0.25">
      <c r="B73" s="109"/>
      <c r="C73" s="111"/>
      <c r="D73" s="111"/>
      <c r="E73" s="111"/>
      <c r="F73" s="111"/>
      <c r="G73" s="111"/>
      <c r="H73" s="112"/>
      <c r="I73" s="113"/>
      <c r="J73" s="113"/>
      <c r="K73" s="110"/>
      <c r="L73" s="113"/>
      <c r="M73" s="113"/>
      <c r="N73" s="113"/>
      <c r="O73" s="113"/>
      <c r="P73" s="110"/>
      <c r="Q73" s="113"/>
      <c r="R73" s="110"/>
      <c r="S73" s="111"/>
    </row>
    <row r="74" spans="2:19" ht="15" customHeight="1" x14ac:dyDescent="0.25">
      <c r="B74" s="109"/>
      <c r="C74" s="111"/>
      <c r="D74" s="111"/>
      <c r="E74" s="111"/>
      <c r="F74" s="111"/>
      <c r="G74" s="111"/>
      <c r="H74" s="112"/>
      <c r="I74" s="113"/>
      <c r="J74" s="113"/>
      <c r="K74" s="110"/>
      <c r="L74" s="113"/>
      <c r="M74" s="113"/>
      <c r="N74" s="113"/>
      <c r="O74" s="113"/>
      <c r="P74" s="110"/>
      <c r="Q74" s="113"/>
      <c r="R74" s="110"/>
      <c r="S74" s="111"/>
    </row>
    <row r="75" spans="2:19" ht="15" customHeight="1" x14ac:dyDescent="0.25">
      <c r="B75" s="109"/>
      <c r="C75" s="111"/>
      <c r="D75" s="111"/>
      <c r="E75" s="111"/>
      <c r="F75" s="111"/>
      <c r="G75" s="111"/>
      <c r="H75" s="112"/>
      <c r="I75" s="113"/>
      <c r="J75" s="113"/>
      <c r="K75" s="110"/>
      <c r="L75" s="113"/>
      <c r="M75" s="113"/>
      <c r="N75" s="113"/>
      <c r="O75" s="113"/>
      <c r="P75" s="110"/>
      <c r="Q75" s="113"/>
      <c r="R75" s="110"/>
      <c r="S75" s="111"/>
    </row>
    <row r="76" spans="2:19" ht="15" customHeight="1" x14ac:dyDescent="0.25">
      <c r="B76" s="109"/>
      <c r="C76" s="111"/>
      <c r="D76" s="111"/>
      <c r="E76" s="111"/>
      <c r="F76" s="111"/>
      <c r="G76" s="111"/>
      <c r="H76" s="112"/>
      <c r="I76" s="113"/>
      <c r="J76" s="113"/>
      <c r="K76" s="110"/>
      <c r="L76" s="113"/>
      <c r="M76" s="113"/>
      <c r="N76" s="113"/>
      <c r="O76" s="113"/>
      <c r="P76" s="110"/>
      <c r="Q76" s="113"/>
      <c r="R76" s="110"/>
      <c r="S76" s="111"/>
    </row>
    <row r="77" spans="2:19" ht="15" customHeight="1" x14ac:dyDescent="0.25">
      <c r="B77" s="109"/>
      <c r="C77" s="111"/>
      <c r="D77" s="111"/>
      <c r="E77" s="111"/>
      <c r="F77" s="111"/>
      <c r="G77" s="111"/>
      <c r="H77" s="112"/>
      <c r="I77" s="113"/>
      <c r="J77" s="113"/>
      <c r="K77" s="110"/>
      <c r="L77" s="113"/>
      <c r="M77" s="113"/>
      <c r="N77" s="113"/>
      <c r="O77" s="113"/>
      <c r="P77" s="110"/>
      <c r="Q77" s="113"/>
      <c r="R77" s="110"/>
      <c r="S77" s="111"/>
    </row>
    <row r="78" spans="2:19" ht="15" customHeight="1" x14ac:dyDescent="0.25">
      <c r="B78" s="109"/>
      <c r="C78" s="111"/>
      <c r="D78" s="111"/>
      <c r="E78" s="111"/>
      <c r="F78" s="111"/>
      <c r="G78" s="111"/>
      <c r="H78" s="112"/>
      <c r="I78" s="113"/>
      <c r="J78" s="113"/>
      <c r="K78" s="110"/>
      <c r="L78" s="113"/>
      <c r="M78" s="113"/>
      <c r="N78" s="113"/>
      <c r="O78" s="113"/>
      <c r="P78" s="110"/>
      <c r="Q78" s="113"/>
      <c r="R78" s="110"/>
      <c r="S78" s="111"/>
    </row>
    <row r="79" spans="2:19" ht="15" customHeight="1" x14ac:dyDescent="0.25">
      <c r="B79" s="109"/>
      <c r="C79" s="111"/>
      <c r="D79" s="111"/>
      <c r="E79" s="111"/>
      <c r="F79" s="111"/>
      <c r="G79" s="111"/>
      <c r="H79" s="112"/>
      <c r="I79" s="113"/>
      <c r="J79" s="113"/>
      <c r="K79" s="110"/>
      <c r="L79" s="113"/>
      <c r="M79" s="113"/>
      <c r="N79" s="113"/>
      <c r="O79" s="113"/>
      <c r="P79" s="110"/>
      <c r="Q79" s="113"/>
      <c r="R79" s="110"/>
      <c r="S79" s="111"/>
    </row>
    <row r="80" spans="2:19" ht="15" customHeight="1" x14ac:dyDescent="0.25">
      <c r="B80" s="109"/>
      <c r="C80" s="111"/>
      <c r="D80" s="111"/>
      <c r="E80" s="111"/>
      <c r="F80" s="111"/>
      <c r="G80" s="111"/>
      <c r="H80" s="112"/>
      <c r="I80" s="113"/>
      <c r="J80" s="113"/>
      <c r="K80" s="110"/>
      <c r="L80" s="113"/>
      <c r="M80" s="113"/>
      <c r="N80" s="113"/>
      <c r="O80" s="113"/>
      <c r="P80" s="110"/>
      <c r="Q80" s="113"/>
      <c r="R80" s="110"/>
      <c r="S80" s="111"/>
    </row>
    <row r="81" spans="2:19" ht="15" customHeight="1" x14ac:dyDescent="0.25">
      <c r="B81" s="109"/>
      <c r="C81" s="111"/>
      <c r="D81" s="111"/>
      <c r="E81" s="111"/>
      <c r="F81" s="111"/>
      <c r="G81" s="111"/>
      <c r="H81" s="112"/>
      <c r="I81" s="113"/>
      <c r="J81" s="113"/>
      <c r="K81" s="110"/>
      <c r="L81" s="113"/>
      <c r="M81" s="113"/>
      <c r="N81" s="113"/>
      <c r="O81" s="113"/>
      <c r="P81" s="110"/>
      <c r="Q81" s="113"/>
      <c r="R81" s="110"/>
      <c r="S81" s="111"/>
    </row>
    <row r="82" spans="2:19" ht="15" customHeight="1" x14ac:dyDescent="0.25">
      <c r="B82" s="109"/>
      <c r="C82" s="111"/>
      <c r="D82" s="111"/>
      <c r="E82" s="111"/>
      <c r="F82" s="111"/>
      <c r="G82" s="111"/>
      <c r="H82" s="112"/>
      <c r="I82" s="113"/>
      <c r="J82" s="113"/>
      <c r="K82" s="110"/>
      <c r="L82" s="113"/>
      <c r="M82" s="113"/>
      <c r="N82" s="113"/>
      <c r="O82" s="113"/>
      <c r="P82" s="110"/>
      <c r="Q82" s="113"/>
      <c r="R82" s="110"/>
      <c r="S82" s="111"/>
    </row>
    <row r="83" spans="2:19" ht="15" customHeight="1" x14ac:dyDescent="0.25">
      <c r="B83" s="109"/>
      <c r="C83" s="111"/>
      <c r="D83" s="111"/>
      <c r="E83" s="111"/>
      <c r="F83" s="111"/>
      <c r="G83" s="111"/>
      <c r="H83" s="112"/>
      <c r="I83" s="113"/>
      <c r="J83" s="113"/>
      <c r="K83" s="110"/>
      <c r="L83" s="113"/>
      <c r="M83" s="113"/>
      <c r="N83" s="113"/>
      <c r="O83" s="113"/>
      <c r="P83" s="110"/>
      <c r="Q83" s="113"/>
      <c r="R83" s="110"/>
      <c r="S83" s="111"/>
    </row>
    <row r="84" spans="2:19" ht="15" customHeight="1" x14ac:dyDescent="0.25">
      <c r="B84" s="109"/>
      <c r="C84" s="111"/>
      <c r="D84" s="111"/>
      <c r="E84" s="111"/>
      <c r="F84" s="111"/>
      <c r="G84" s="111"/>
      <c r="H84" s="112"/>
      <c r="I84" s="113"/>
      <c r="J84" s="113"/>
      <c r="K84" s="110"/>
      <c r="L84" s="113"/>
      <c r="M84" s="113"/>
      <c r="N84" s="113"/>
      <c r="O84" s="113"/>
      <c r="P84" s="110"/>
      <c r="Q84" s="113"/>
      <c r="R84" s="110"/>
      <c r="S84" s="111"/>
    </row>
    <row r="85" spans="2:19" ht="15" customHeight="1" x14ac:dyDescent="0.25">
      <c r="B85" s="109"/>
      <c r="C85" s="111"/>
      <c r="D85" s="111"/>
      <c r="E85" s="111"/>
      <c r="F85" s="111"/>
      <c r="G85" s="111"/>
      <c r="H85" s="112"/>
      <c r="I85" s="113"/>
      <c r="J85" s="113"/>
      <c r="K85" s="110"/>
      <c r="L85" s="113"/>
      <c r="M85" s="113"/>
      <c r="N85" s="113"/>
      <c r="O85" s="113"/>
      <c r="P85" s="110"/>
      <c r="Q85" s="113"/>
      <c r="R85" s="110"/>
      <c r="S85" s="111"/>
    </row>
    <row r="86" spans="2:19" ht="15" customHeight="1" x14ac:dyDescent="0.25">
      <c r="B86" s="109"/>
      <c r="C86" s="111"/>
      <c r="D86" s="111"/>
      <c r="E86" s="111"/>
      <c r="F86" s="111"/>
      <c r="G86" s="111"/>
      <c r="H86" s="112"/>
      <c r="I86" s="113"/>
      <c r="J86" s="113"/>
      <c r="K86" s="110"/>
      <c r="L86" s="113"/>
      <c r="M86" s="113"/>
      <c r="N86" s="113"/>
      <c r="O86" s="113"/>
      <c r="P86" s="110"/>
      <c r="Q86" s="113"/>
      <c r="R86" s="110"/>
      <c r="S86" s="111"/>
    </row>
    <row r="87" spans="2:19" ht="15" customHeight="1" x14ac:dyDescent="0.25">
      <c r="B87" s="109"/>
      <c r="C87" s="111"/>
      <c r="D87" s="111"/>
      <c r="E87" s="111"/>
      <c r="F87" s="111"/>
      <c r="G87" s="111"/>
      <c r="H87" s="112"/>
      <c r="I87" s="113"/>
      <c r="J87" s="113"/>
      <c r="K87" s="110"/>
      <c r="L87" s="113"/>
      <c r="M87" s="113"/>
      <c r="N87" s="113"/>
      <c r="O87" s="113"/>
      <c r="P87" s="110"/>
      <c r="Q87" s="113"/>
      <c r="R87" s="110"/>
      <c r="S87" s="111"/>
    </row>
    <row r="88" spans="2:19" ht="15" customHeight="1" x14ac:dyDescent="0.25">
      <c r="B88" s="109"/>
      <c r="C88" s="111"/>
      <c r="D88" s="111"/>
      <c r="E88" s="111"/>
      <c r="F88" s="111"/>
      <c r="G88" s="111"/>
      <c r="H88" s="112"/>
      <c r="I88" s="113"/>
      <c r="J88" s="113"/>
      <c r="K88" s="110"/>
      <c r="L88" s="113"/>
      <c r="M88" s="113"/>
      <c r="N88" s="113"/>
      <c r="O88" s="113"/>
      <c r="P88" s="110"/>
      <c r="Q88" s="113"/>
      <c r="R88" s="110"/>
      <c r="S88" s="111"/>
    </row>
    <row r="89" spans="2:19" ht="15" customHeight="1" x14ac:dyDescent="0.25">
      <c r="B89" s="109"/>
      <c r="C89" s="111"/>
      <c r="D89" s="111"/>
      <c r="E89" s="111"/>
      <c r="F89" s="111"/>
      <c r="G89" s="111"/>
      <c r="H89" s="112"/>
      <c r="I89" s="113"/>
      <c r="J89" s="113"/>
      <c r="K89" s="110"/>
      <c r="L89" s="113"/>
      <c r="M89" s="113"/>
      <c r="N89" s="113"/>
      <c r="O89" s="113"/>
      <c r="P89" s="110"/>
      <c r="Q89" s="113"/>
      <c r="R89" s="110"/>
      <c r="S89" s="111"/>
    </row>
    <row r="90" spans="2:19" ht="15" customHeight="1" x14ac:dyDescent="0.25">
      <c r="B90" s="109"/>
      <c r="C90" s="111"/>
      <c r="D90" s="111"/>
      <c r="E90" s="111"/>
      <c r="F90" s="111"/>
      <c r="G90" s="111"/>
      <c r="H90" s="112"/>
      <c r="I90" s="113"/>
      <c r="J90" s="113"/>
      <c r="K90" s="110"/>
      <c r="L90" s="113"/>
      <c r="M90" s="113"/>
      <c r="N90" s="113"/>
      <c r="O90" s="113"/>
      <c r="P90" s="110"/>
      <c r="Q90" s="113"/>
      <c r="R90" s="110"/>
      <c r="S90" s="111"/>
    </row>
    <row r="91" spans="2:19" ht="15" customHeight="1" x14ac:dyDescent="0.25">
      <c r="B91" s="109"/>
      <c r="C91" s="111"/>
      <c r="D91" s="111"/>
      <c r="E91" s="111"/>
      <c r="F91" s="111"/>
      <c r="G91" s="111"/>
      <c r="H91" s="112"/>
      <c r="I91" s="113"/>
      <c r="J91" s="113"/>
      <c r="K91" s="110"/>
      <c r="L91" s="113"/>
      <c r="M91" s="113"/>
      <c r="N91" s="113"/>
      <c r="O91" s="113"/>
      <c r="P91" s="110"/>
      <c r="Q91" s="113"/>
      <c r="R91" s="110"/>
      <c r="S91" s="111"/>
    </row>
    <row r="92" spans="2:19" ht="15" customHeight="1" x14ac:dyDescent="0.25">
      <c r="B92" s="109"/>
      <c r="C92" s="111"/>
      <c r="D92" s="111"/>
      <c r="E92" s="111"/>
      <c r="F92" s="111"/>
      <c r="G92" s="111"/>
      <c r="H92" s="112"/>
      <c r="I92" s="113"/>
      <c r="J92" s="113"/>
      <c r="K92" s="110"/>
      <c r="L92" s="113"/>
      <c r="M92" s="113"/>
      <c r="N92" s="113"/>
      <c r="O92" s="113"/>
      <c r="P92" s="110"/>
      <c r="Q92" s="113"/>
      <c r="R92" s="110"/>
      <c r="S92" s="111"/>
    </row>
    <row r="93" spans="2:19" ht="15" customHeight="1" x14ac:dyDescent="0.25">
      <c r="B93" s="109"/>
      <c r="C93" s="111"/>
      <c r="D93" s="111"/>
      <c r="E93" s="111"/>
      <c r="F93" s="111"/>
      <c r="G93" s="111"/>
      <c r="H93" s="112"/>
      <c r="I93" s="113"/>
      <c r="J93" s="113"/>
      <c r="K93" s="110"/>
      <c r="L93" s="113"/>
      <c r="M93" s="113"/>
      <c r="N93" s="113"/>
      <c r="O93" s="113"/>
      <c r="P93" s="110"/>
      <c r="Q93" s="113"/>
      <c r="R93" s="110"/>
      <c r="S93" s="111"/>
    </row>
    <row r="94" spans="2:19" ht="15" customHeight="1" x14ac:dyDescent="0.25">
      <c r="B94" s="109"/>
      <c r="C94" s="111"/>
      <c r="D94" s="111"/>
      <c r="E94" s="111"/>
      <c r="F94" s="111"/>
      <c r="G94" s="111"/>
      <c r="H94" s="112"/>
      <c r="I94" s="113"/>
      <c r="J94" s="113"/>
      <c r="K94" s="110"/>
      <c r="L94" s="113"/>
      <c r="M94" s="113"/>
      <c r="N94" s="113"/>
      <c r="O94" s="113"/>
      <c r="P94" s="110"/>
      <c r="Q94" s="113"/>
      <c r="R94" s="110"/>
      <c r="S94" s="111"/>
    </row>
    <row r="95" spans="2:19" ht="15" customHeight="1" x14ac:dyDescent="0.25">
      <c r="B95" s="109"/>
      <c r="C95" s="111"/>
      <c r="D95" s="111"/>
      <c r="E95" s="111"/>
      <c r="F95" s="111"/>
      <c r="G95" s="111"/>
      <c r="H95" s="112"/>
      <c r="I95" s="113"/>
      <c r="J95" s="113"/>
      <c r="K95" s="110"/>
      <c r="L95" s="113"/>
      <c r="M95" s="113"/>
      <c r="N95" s="113"/>
      <c r="O95" s="113"/>
      <c r="P95" s="110"/>
      <c r="Q95" s="113"/>
      <c r="R95" s="110"/>
      <c r="S95" s="111"/>
    </row>
    <row r="96" spans="2:19" ht="15" customHeight="1" x14ac:dyDescent="0.25">
      <c r="B96" s="109"/>
      <c r="C96" s="111"/>
      <c r="D96" s="111"/>
      <c r="E96" s="111"/>
      <c r="F96" s="111"/>
      <c r="G96" s="111"/>
      <c r="H96" s="112"/>
      <c r="I96" s="113"/>
      <c r="J96" s="113"/>
      <c r="K96" s="110"/>
      <c r="L96" s="113"/>
      <c r="M96" s="113"/>
      <c r="N96" s="113"/>
      <c r="O96" s="113"/>
      <c r="P96" s="110"/>
      <c r="Q96" s="113"/>
      <c r="R96" s="110"/>
      <c r="S96" s="111"/>
    </row>
    <row r="97" spans="2:19" ht="15" customHeight="1" x14ac:dyDescent="0.25">
      <c r="B97" s="109"/>
      <c r="C97" s="111"/>
      <c r="D97" s="111"/>
      <c r="E97" s="111"/>
      <c r="F97" s="111"/>
      <c r="G97" s="111"/>
      <c r="H97" s="112"/>
      <c r="I97" s="113"/>
      <c r="J97" s="113"/>
      <c r="K97" s="110"/>
      <c r="L97" s="113"/>
      <c r="M97" s="113"/>
      <c r="N97" s="113"/>
      <c r="O97" s="113"/>
      <c r="P97" s="110"/>
      <c r="Q97" s="113"/>
      <c r="R97" s="110"/>
      <c r="S97" s="111"/>
    </row>
    <row r="98" spans="2:19" ht="15" customHeight="1" x14ac:dyDescent="0.25">
      <c r="B98" s="109"/>
      <c r="C98" s="111"/>
      <c r="D98" s="111"/>
      <c r="E98" s="111"/>
      <c r="F98" s="111"/>
      <c r="G98" s="111"/>
      <c r="H98" s="112"/>
      <c r="I98" s="113"/>
      <c r="J98" s="113"/>
      <c r="K98" s="110"/>
      <c r="L98" s="113"/>
      <c r="M98" s="113"/>
      <c r="N98" s="113"/>
      <c r="O98" s="113"/>
      <c r="P98" s="110"/>
      <c r="Q98" s="113"/>
      <c r="R98" s="110"/>
      <c r="S98" s="111"/>
    </row>
    <row r="99" spans="2:19" ht="15" customHeight="1" x14ac:dyDescent="0.25">
      <c r="B99" s="109"/>
      <c r="C99" s="111"/>
      <c r="D99" s="111"/>
      <c r="E99" s="111"/>
      <c r="F99" s="111"/>
      <c r="G99" s="111"/>
      <c r="H99" s="112"/>
      <c r="I99" s="113"/>
      <c r="J99" s="113"/>
      <c r="K99" s="110"/>
      <c r="L99" s="113"/>
      <c r="M99" s="113"/>
      <c r="N99" s="113"/>
      <c r="O99" s="113"/>
      <c r="P99" s="110"/>
      <c r="Q99" s="113"/>
      <c r="R99" s="110"/>
      <c r="S99" s="111"/>
    </row>
    <row r="100" spans="2:19" ht="15" customHeight="1" x14ac:dyDescent="0.25">
      <c r="B100" s="109"/>
      <c r="C100" s="111"/>
      <c r="D100" s="111"/>
      <c r="E100" s="111"/>
      <c r="F100" s="111"/>
      <c r="G100" s="111"/>
      <c r="H100" s="112"/>
      <c r="I100" s="113"/>
      <c r="J100" s="113"/>
      <c r="K100" s="110"/>
      <c r="L100" s="113"/>
      <c r="M100" s="113"/>
      <c r="N100" s="113"/>
      <c r="O100" s="113"/>
      <c r="P100" s="110"/>
      <c r="Q100" s="113"/>
      <c r="R100" s="110"/>
      <c r="S100" s="111"/>
    </row>
    <row r="101" spans="2:19" ht="15" customHeight="1" x14ac:dyDescent="0.25">
      <c r="B101" s="109"/>
      <c r="C101" s="111"/>
      <c r="D101" s="111"/>
      <c r="E101" s="111"/>
      <c r="F101" s="111"/>
      <c r="G101" s="111"/>
      <c r="H101" s="112"/>
      <c r="I101" s="113"/>
      <c r="J101" s="113"/>
      <c r="K101" s="110"/>
      <c r="L101" s="113"/>
      <c r="M101" s="113"/>
      <c r="N101" s="113"/>
      <c r="O101" s="113"/>
      <c r="P101" s="110"/>
      <c r="Q101" s="113"/>
      <c r="R101" s="110"/>
      <c r="S101" s="111"/>
    </row>
    <row r="102" spans="2:19" ht="15" customHeight="1" x14ac:dyDescent="0.25">
      <c r="B102" s="109"/>
      <c r="C102" s="111"/>
      <c r="D102" s="111"/>
      <c r="E102" s="111"/>
      <c r="F102" s="111"/>
      <c r="G102" s="111"/>
      <c r="H102" s="112"/>
      <c r="I102" s="113"/>
      <c r="J102" s="113"/>
      <c r="K102" s="110"/>
      <c r="L102" s="113"/>
      <c r="M102" s="113"/>
      <c r="N102" s="113"/>
      <c r="O102" s="113"/>
      <c r="P102" s="110"/>
      <c r="Q102" s="113"/>
      <c r="R102" s="110"/>
      <c r="S102" s="111"/>
    </row>
    <row r="103" spans="2:19" ht="15" customHeight="1" x14ac:dyDescent="0.25">
      <c r="B103" s="109"/>
      <c r="C103" s="111"/>
      <c r="D103" s="111"/>
      <c r="E103" s="111"/>
      <c r="F103" s="111"/>
      <c r="G103" s="111"/>
      <c r="H103" s="112"/>
      <c r="I103" s="113"/>
      <c r="J103" s="113"/>
      <c r="K103" s="110"/>
      <c r="L103" s="113"/>
      <c r="M103" s="113"/>
      <c r="N103" s="113"/>
      <c r="O103" s="113"/>
      <c r="P103" s="110"/>
      <c r="Q103" s="113"/>
      <c r="R103" s="110"/>
      <c r="S103" s="111"/>
    </row>
    <row r="104" spans="2:19" ht="15" customHeight="1" x14ac:dyDescent="0.25">
      <c r="B104" s="109"/>
      <c r="C104" s="111"/>
      <c r="D104" s="111"/>
      <c r="E104" s="111"/>
      <c r="F104" s="111"/>
      <c r="G104" s="111"/>
      <c r="H104" s="112"/>
      <c r="I104" s="113"/>
      <c r="J104" s="113"/>
      <c r="K104" s="110"/>
      <c r="L104" s="113"/>
      <c r="M104" s="113"/>
      <c r="N104" s="113"/>
      <c r="O104" s="113"/>
      <c r="P104" s="110"/>
      <c r="Q104" s="113"/>
      <c r="R104" s="110"/>
      <c r="S104" s="111"/>
    </row>
    <row r="105" spans="2:19" ht="15" customHeight="1" x14ac:dyDescent="0.25">
      <c r="B105" s="109"/>
      <c r="C105" s="111"/>
      <c r="D105" s="111"/>
      <c r="E105" s="111"/>
      <c r="F105" s="111"/>
      <c r="G105" s="111"/>
      <c r="H105" s="112"/>
      <c r="I105" s="113"/>
      <c r="J105" s="113"/>
      <c r="K105" s="110"/>
      <c r="L105" s="113"/>
      <c r="M105" s="113"/>
      <c r="N105" s="113"/>
      <c r="O105" s="113"/>
      <c r="P105" s="110"/>
      <c r="Q105" s="113"/>
      <c r="R105" s="110"/>
      <c r="S105" s="111"/>
    </row>
    <row r="106" spans="2:19" ht="15" customHeight="1" x14ac:dyDescent="0.25">
      <c r="B106" s="109"/>
      <c r="C106" s="111"/>
      <c r="D106" s="111"/>
      <c r="E106" s="111"/>
      <c r="F106" s="111"/>
      <c r="G106" s="111"/>
      <c r="H106" s="112"/>
      <c r="I106" s="113"/>
      <c r="J106" s="113"/>
      <c r="K106" s="110"/>
      <c r="L106" s="113"/>
      <c r="M106" s="113"/>
      <c r="N106" s="113"/>
      <c r="O106" s="113"/>
      <c r="P106" s="110"/>
      <c r="Q106" s="113"/>
      <c r="R106" s="110"/>
      <c r="S106" s="111"/>
    </row>
    <row r="107" spans="2:19" ht="15" customHeight="1" x14ac:dyDescent="0.25">
      <c r="B107" s="109"/>
      <c r="C107" s="111"/>
      <c r="D107" s="111"/>
      <c r="E107" s="111"/>
      <c r="F107" s="111"/>
      <c r="G107" s="111"/>
      <c r="H107" s="112"/>
      <c r="I107" s="113"/>
      <c r="J107" s="113"/>
      <c r="K107" s="110"/>
      <c r="L107" s="113"/>
      <c r="M107" s="113"/>
      <c r="N107" s="113"/>
      <c r="O107" s="113"/>
      <c r="P107" s="110"/>
      <c r="Q107" s="113"/>
      <c r="R107" s="110"/>
      <c r="S107" s="111"/>
    </row>
    <row r="108" spans="2:19" ht="15" customHeight="1" x14ac:dyDescent="0.25">
      <c r="B108" s="109"/>
      <c r="C108" s="111"/>
      <c r="D108" s="111"/>
      <c r="E108" s="111"/>
      <c r="F108" s="111"/>
      <c r="G108" s="111"/>
      <c r="H108" s="112"/>
      <c r="I108" s="113"/>
      <c r="J108" s="113"/>
      <c r="K108" s="110"/>
      <c r="L108" s="113"/>
      <c r="M108" s="113"/>
      <c r="N108" s="113"/>
      <c r="O108" s="113"/>
      <c r="P108" s="110"/>
      <c r="Q108" s="113"/>
      <c r="R108" s="110"/>
      <c r="S108" s="111"/>
    </row>
    <row r="109" spans="2:19" x14ac:dyDescent="0.25">
      <c r="B109" s="109"/>
      <c r="C109" s="114"/>
      <c r="D109" s="114"/>
      <c r="E109" s="114"/>
      <c r="F109" s="114"/>
      <c r="G109" s="114"/>
      <c r="H109" s="112"/>
      <c r="I109" s="115"/>
      <c r="J109" s="115"/>
      <c r="K109" s="110"/>
      <c r="L109" s="115"/>
      <c r="M109" s="115"/>
      <c r="N109" s="115"/>
      <c r="O109" s="115"/>
      <c r="P109" s="110"/>
      <c r="Q109" s="115"/>
      <c r="R109" s="110"/>
      <c r="S109" s="114"/>
    </row>
    <row r="110" spans="2:19" x14ac:dyDescent="0.25">
      <c r="B110" s="109"/>
      <c r="C110" s="114"/>
      <c r="D110" s="114"/>
      <c r="E110" s="114"/>
      <c r="F110" s="114"/>
      <c r="G110" s="114"/>
      <c r="H110" s="112"/>
      <c r="I110" s="115"/>
      <c r="J110" s="115"/>
      <c r="K110" s="110"/>
      <c r="L110" s="115"/>
      <c r="M110" s="115"/>
      <c r="N110" s="115"/>
      <c r="O110" s="115"/>
      <c r="P110" s="110"/>
      <c r="Q110" s="115"/>
      <c r="R110" s="110"/>
      <c r="S110" s="114"/>
    </row>
    <row r="111" spans="2:19" x14ac:dyDescent="0.25">
      <c r="B111" s="109"/>
      <c r="C111" s="114"/>
      <c r="D111" s="114"/>
      <c r="E111" s="114"/>
      <c r="F111" s="114"/>
      <c r="G111" s="114"/>
      <c r="H111" s="112"/>
      <c r="I111" s="115"/>
      <c r="J111" s="115"/>
      <c r="K111" s="110"/>
      <c r="L111" s="115"/>
      <c r="M111" s="115"/>
      <c r="N111" s="115"/>
      <c r="O111" s="115"/>
      <c r="P111" s="110"/>
      <c r="Q111" s="115"/>
      <c r="R111" s="110"/>
      <c r="S111" s="114"/>
    </row>
    <row r="112" spans="2:19" x14ac:dyDescent="0.25">
      <c r="B112" s="109"/>
      <c r="C112" s="114"/>
      <c r="D112" s="114"/>
      <c r="E112" s="114"/>
      <c r="F112" s="114"/>
      <c r="G112" s="114"/>
      <c r="H112" s="112"/>
      <c r="I112" s="115"/>
      <c r="J112" s="115"/>
      <c r="K112" s="110"/>
      <c r="L112" s="115"/>
      <c r="M112" s="115"/>
      <c r="N112" s="115"/>
      <c r="O112" s="115"/>
      <c r="P112" s="110"/>
      <c r="Q112" s="115"/>
      <c r="R112" s="110"/>
      <c r="S112" s="114"/>
    </row>
    <row r="113" spans="2:19" x14ac:dyDescent="0.25">
      <c r="B113" s="109"/>
      <c r="C113" s="114"/>
      <c r="D113" s="114"/>
      <c r="E113" s="114"/>
      <c r="F113" s="114"/>
      <c r="G113" s="114"/>
      <c r="H113" s="112"/>
      <c r="I113" s="115"/>
      <c r="J113" s="115"/>
      <c r="K113" s="110"/>
      <c r="L113" s="115"/>
      <c r="M113" s="115"/>
      <c r="N113" s="115"/>
      <c r="O113" s="115"/>
      <c r="P113" s="110"/>
      <c r="Q113" s="115"/>
      <c r="R113" s="110"/>
      <c r="S113" s="114"/>
    </row>
    <row r="114" spans="2:19" x14ac:dyDescent="0.25">
      <c r="B114" s="109"/>
      <c r="C114" s="114"/>
      <c r="D114" s="114"/>
      <c r="E114" s="114"/>
      <c r="F114" s="114"/>
      <c r="G114" s="114"/>
      <c r="H114" s="112"/>
      <c r="I114" s="115"/>
      <c r="J114" s="115"/>
      <c r="K114" s="110"/>
      <c r="L114" s="115"/>
      <c r="M114" s="115"/>
      <c r="N114" s="115"/>
      <c r="O114" s="115"/>
      <c r="P114" s="110"/>
      <c r="Q114" s="115"/>
      <c r="R114" s="110"/>
      <c r="S114" s="114"/>
    </row>
    <row r="115" spans="2:19" x14ac:dyDescent="0.25">
      <c r="B115" s="109"/>
      <c r="C115" s="114"/>
      <c r="D115" s="114"/>
      <c r="E115" s="114"/>
      <c r="F115" s="114"/>
      <c r="G115" s="114"/>
      <c r="H115" s="112"/>
      <c r="I115" s="115"/>
      <c r="J115" s="115"/>
      <c r="K115" s="110"/>
      <c r="L115" s="115"/>
      <c r="M115" s="115"/>
      <c r="N115" s="115"/>
      <c r="O115" s="115"/>
      <c r="P115" s="110"/>
      <c r="Q115" s="115"/>
      <c r="R115" s="110"/>
      <c r="S115" s="114"/>
    </row>
    <row r="116" spans="2:19" x14ac:dyDescent="0.25">
      <c r="B116" s="109"/>
      <c r="C116" s="114"/>
      <c r="D116" s="114"/>
      <c r="E116" s="114"/>
      <c r="F116" s="114"/>
      <c r="G116" s="114"/>
      <c r="H116" s="112"/>
      <c r="I116" s="115"/>
      <c r="J116" s="115"/>
      <c r="K116" s="110"/>
      <c r="L116" s="115"/>
      <c r="M116" s="115"/>
      <c r="N116" s="115"/>
      <c r="O116" s="115"/>
      <c r="P116" s="110"/>
      <c r="Q116" s="115"/>
      <c r="R116" s="110"/>
      <c r="S116" s="114"/>
    </row>
    <row r="117" spans="2:19" x14ac:dyDescent="0.25">
      <c r="B117" s="109"/>
      <c r="C117" s="114"/>
      <c r="D117" s="114"/>
      <c r="E117" s="114"/>
      <c r="F117" s="114"/>
      <c r="G117" s="114"/>
      <c r="H117" s="112"/>
      <c r="I117" s="115"/>
      <c r="J117" s="115"/>
      <c r="K117" s="110"/>
      <c r="L117" s="115"/>
      <c r="M117" s="115"/>
      <c r="N117" s="115"/>
      <c r="O117" s="115"/>
      <c r="P117" s="110"/>
      <c r="Q117" s="115"/>
      <c r="R117" s="110"/>
      <c r="S117" s="114"/>
    </row>
    <row r="118" spans="2:19" x14ac:dyDescent="0.25">
      <c r="B118" s="109"/>
      <c r="C118" s="114"/>
      <c r="D118" s="114"/>
      <c r="E118" s="114"/>
      <c r="F118" s="114"/>
      <c r="G118" s="114"/>
      <c r="H118" s="112"/>
      <c r="I118" s="115"/>
      <c r="J118" s="115"/>
      <c r="K118" s="110"/>
      <c r="L118" s="115"/>
      <c r="M118" s="115"/>
      <c r="N118" s="115"/>
      <c r="O118" s="115"/>
      <c r="P118" s="110"/>
      <c r="Q118" s="115"/>
      <c r="R118" s="110"/>
      <c r="S118" s="114"/>
    </row>
    <row r="119" spans="2:19" x14ac:dyDescent="0.25">
      <c r="B119" s="109"/>
      <c r="C119" s="114"/>
      <c r="D119" s="114"/>
      <c r="E119" s="114"/>
      <c r="F119" s="114"/>
      <c r="G119" s="114"/>
      <c r="H119" s="112"/>
      <c r="I119" s="115"/>
      <c r="J119" s="115"/>
      <c r="K119" s="110"/>
      <c r="L119" s="115"/>
      <c r="M119" s="115"/>
      <c r="N119" s="115"/>
      <c r="O119" s="115"/>
      <c r="P119" s="110"/>
      <c r="Q119" s="115"/>
      <c r="R119" s="110"/>
      <c r="S119" s="114"/>
    </row>
    <row r="120" spans="2:19" x14ac:dyDescent="0.25">
      <c r="B120" s="109"/>
      <c r="C120" s="114"/>
      <c r="D120" s="114"/>
      <c r="E120" s="114"/>
      <c r="F120" s="114"/>
      <c r="G120" s="114"/>
      <c r="H120" s="112"/>
      <c r="I120" s="115"/>
      <c r="J120" s="115"/>
      <c r="K120" s="110"/>
      <c r="L120" s="115"/>
      <c r="M120" s="115"/>
      <c r="N120" s="115"/>
      <c r="O120" s="115"/>
      <c r="P120" s="110"/>
      <c r="Q120" s="115"/>
      <c r="R120" s="110"/>
      <c r="S120" s="114"/>
    </row>
    <row r="121" spans="2:19" x14ac:dyDescent="0.25">
      <c r="B121" s="109"/>
      <c r="C121" s="114"/>
      <c r="D121" s="114"/>
      <c r="E121" s="114"/>
      <c r="F121" s="114"/>
      <c r="G121" s="114"/>
      <c r="H121" s="112"/>
      <c r="I121" s="115"/>
      <c r="J121" s="115"/>
      <c r="K121" s="110"/>
      <c r="L121" s="115"/>
      <c r="M121" s="115"/>
      <c r="N121" s="115"/>
      <c r="O121" s="115"/>
      <c r="P121" s="110"/>
      <c r="Q121" s="115"/>
      <c r="R121" s="110"/>
      <c r="S121" s="114"/>
    </row>
    <row r="122" spans="2:19" x14ac:dyDescent="0.25">
      <c r="B122" s="109"/>
      <c r="C122" s="114"/>
      <c r="D122" s="114"/>
      <c r="E122" s="114"/>
      <c r="F122" s="114"/>
      <c r="G122" s="114"/>
      <c r="H122" s="112"/>
      <c r="I122" s="115"/>
      <c r="J122" s="115"/>
      <c r="K122" s="110"/>
      <c r="L122" s="115"/>
      <c r="M122" s="115"/>
      <c r="N122" s="115"/>
      <c r="O122" s="115"/>
      <c r="P122" s="110"/>
      <c r="Q122" s="115"/>
      <c r="R122" s="110"/>
      <c r="S122" s="114"/>
    </row>
    <row r="123" spans="2:19" x14ac:dyDescent="0.25">
      <c r="B123" s="109"/>
      <c r="C123" s="114"/>
      <c r="D123" s="114"/>
      <c r="E123" s="114"/>
      <c r="F123" s="114"/>
      <c r="G123" s="114"/>
      <c r="H123" s="112"/>
      <c r="I123" s="115"/>
      <c r="J123" s="115"/>
      <c r="K123" s="110"/>
      <c r="L123" s="115"/>
      <c r="M123" s="115"/>
      <c r="N123" s="115"/>
      <c r="O123" s="115"/>
      <c r="P123" s="110"/>
      <c r="Q123" s="115"/>
      <c r="R123" s="110"/>
      <c r="S123" s="114"/>
    </row>
    <row r="124" spans="2:19" x14ac:dyDescent="0.25">
      <c r="B124" s="109"/>
      <c r="C124" s="114"/>
      <c r="D124" s="114"/>
      <c r="E124" s="114"/>
      <c r="F124" s="114"/>
      <c r="G124" s="114"/>
      <c r="H124" s="112"/>
      <c r="I124" s="115"/>
      <c r="J124" s="115"/>
      <c r="K124" s="110"/>
      <c r="L124" s="115"/>
      <c r="M124" s="115"/>
      <c r="N124" s="115"/>
      <c r="O124" s="115"/>
      <c r="P124" s="110"/>
      <c r="Q124" s="115"/>
      <c r="R124" s="110"/>
      <c r="S124" s="114"/>
    </row>
    <row r="125" spans="2:19" x14ac:dyDescent="0.25">
      <c r="B125" s="109"/>
      <c r="C125" s="114"/>
      <c r="D125" s="114"/>
      <c r="E125" s="114"/>
      <c r="F125" s="114"/>
      <c r="G125" s="114"/>
      <c r="H125" s="112"/>
      <c r="I125" s="115"/>
      <c r="J125" s="115"/>
      <c r="K125" s="110"/>
      <c r="L125" s="115"/>
      <c r="M125" s="115"/>
      <c r="N125" s="115"/>
      <c r="O125" s="115"/>
      <c r="P125" s="110"/>
      <c r="Q125" s="115"/>
      <c r="R125" s="110"/>
      <c r="S125" s="114"/>
    </row>
    <row r="126" spans="2:19" x14ac:dyDescent="0.25">
      <c r="B126" s="109"/>
      <c r="C126" s="114"/>
      <c r="D126" s="114"/>
      <c r="E126" s="114"/>
      <c r="F126" s="114"/>
      <c r="G126" s="114"/>
      <c r="H126" s="112"/>
      <c r="I126" s="115"/>
      <c r="J126" s="115"/>
      <c r="K126" s="110"/>
      <c r="L126" s="115"/>
      <c r="M126" s="115"/>
      <c r="N126" s="115"/>
      <c r="O126" s="115"/>
      <c r="P126" s="110"/>
      <c r="Q126" s="115"/>
      <c r="R126" s="110"/>
      <c r="S126" s="114"/>
    </row>
    <row r="127" spans="2:19" x14ac:dyDescent="0.25">
      <c r="B127" s="109"/>
      <c r="C127" s="114"/>
      <c r="D127" s="114"/>
      <c r="E127" s="114"/>
      <c r="F127" s="114"/>
      <c r="G127" s="114"/>
      <c r="H127" s="112"/>
      <c r="I127" s="115"/>
      <c r="J127" s="115"/>
      <c r="K127" s="110"/>
      <c r="L127" s="115"/>
      <c r="M127" s="115"/>
      <c r="N127" s="115"/>
      <c r="O127" s="115"/>
      <c r="P127" s="110"/>
      <c r="Q127" s="115"/>
      <c r="R127" s="110"/>
      <c r="S127" s="114"/>
    </row>
    <row r="128" spans="2:19" x14ac:dyDescent="0.25">
      <c r="B128" s="109"/>
      <c r="C128" s="114"/>
      <c r="D128" s="114"/>
      <c r="E128" s="114"/>
      <c r="F128" s="114"/>
      <c r="G128" s="114"/>
      <c r="H128" s="112"/>
      <c r="I128" s="115"/>
      <c r="J128" s="115"/>
      <c r="K128" s="110"/>
      <c r="L128" s="115"/>
      <c r="M128" s="115"/>
      <c r="N128" s="115"/>
      <c r="O128" s="115"/>
      <c r="P128" s="110"/>
      <c r="Q128" s="115"/>
      <c r="R128" s="110"/>
      <c r="S128" s="114"/>
    </row>
    <row r="129" spans="2:19" x14ac:dyDescent="0.25">
      <c r="B129" s="109"/>
      <c r="C129" s="114"/>
      <c r="D129" s="114"/>
      <c r="E129" s="114"/>
      <c r="F129" s="114"/>
      <c r="G129" s="114"/>
      <c r="H129" s="112"/>
      <c r="I129" s="115"/>
      <c r="J129" s="115"/>
      <c r="K129" s="110"/>
      <c r="L129" s="115"/>
      <c r="M129" s="115"/>
      <c r="N129" s="115"/>
      <c r="O129" s="115"/>
      <c r="P129" s="110"/>
      <c r="Q129" s="115"/>
      <c r="R129" s="110"/>
      <c r="S129" s="114"/>
    </row>
    <row r="130" spans="2:19" x14ac:dyDescent="0.25">
      <c r="B130" s="109"/>
      <c r="C130" s="114"/>
      <c r="D130" s="114"/>
      <c r="E130" s="114"/>
      <c r="F130" s="114"/>
      <c r="G130" s="114"/>
      <c r="H130" s="112"/>
      <c r="I130" s="115"/>
      <c r="J130" s="115"/>
      <c r="K130" s="110"/>
      <c r="L130" s="115"/>
      <c r="M130" s="115"/>
      <c r="N130" s="115"/>
      <c r="O130" s="115"/>
      <c r="P130" s="110"/>
      <c r="Q130" s="115"/>
      <c r="R130" s="110"/>
      <c r="S130" s="114"/>
    </row>
    <row r="131" spans="2:19" x14ac:dyDescent="0.25">
      <c r="B131" s="109"/>
      <c r="C131" s="114"/>
      <c r="D131" s="114"/>
      <c r="E131" s="114"/>
      <c r="F131" s="114"/>
      <c r="G131" s="114"/>
      <c r="H131" s="112"/>
      <c r="I131" s="115"/>
      <c r="J131" s="115"/>
      <c r="K131" s="110"/>
      <c r="L131" s="115"/>
      <c r="M131" s="115"/>
      <c r="N131" s="115"/>
      <c r="O131" s="115"/>
      <c r="P131" s="110"/>
      <c r="Q131" s="115"/>
      <c r="R131" s="110"/>
      <c r="S131" s="114"/>
    </row>
    <row r="132" spans="2:19" x14ac:dyDescent="0.25">
      <c r="B132" s="109"/>
      <c r="C132" s="114"/>
      <c r="D132" s="114"/>
      <c r="E132" s="114"/>
      <c r="F132" s="114"/>
      <c r="G132" s="114"/>
      <c r="H132" s="112"/>
      <c r="I132" s="115"/>
      <c r="J132" s="115"/>
      <c r="K132" s="110"/>
      <c r="L132" s="115"/>
      <c r="M132" s="115"/>
      <c r="N132" s="115"/>
      <c r="O132" s="115"/>
      <c r="P132" s="110"/>
      <c r="Q132" s="115"/>
      <c r="R132" s="110"/>
      <c r="S132" s="114"/>
    </row>
    <row r="133" spans="2:19" x14ac:dyDescent="0.25">
      <c r="B133" s="109"/>
      <c r="C133" s="114"/>
      <c r="D133" s="114"/>
      <c r="E133" s="114"/>
      <c r="F133" s="114"/>
      <c r="G133" s="114"/>
      <c r="H133" s="112"/>
      <c r="I133" s="115"/>
      <c r="J133" s="115"/>
      <c r="K133" s="110"/>
      <c r="L133" s="115"/>
      <c r="M133" s="115"/>
      <c r="N133" s="115"/>
      <c r="O133" s="115"/>
      <c r="P133" s="110"/>
      <c r="Q133" s="115"/>
      <c r="R133" s="110"/>
      <c r="S133" s="114"/>
    </row>
    <row r="134" spans="2:19" x14ac:dyDescent="0.25">
      <c r="B134" s="109"/>
      <c r="C134" s="114"/>
      <c r="D134" s="114"/>
      <c r="E134" s="114"/>
      <c r="F134" s="114"/>
      <c r="G134" s="114"/>
      <c r="H134" s="112"/>
      <c r="I134" s="115"/>
      <c r="J134" s="115"/>
      <c r="K134" s="110"/>
      <c r="L134" s="115"/>
      <c r="M134" s="115"/>
      <c r="N134" s="115"/>
      <c r="O134" s="115"/>
      <c r="P134" s="110"/>
      <c r="Q134" s="115"/>
      <c r="R134" s="110"/>
      <c r="S134" s="114"/>
    </row>
    <row r="135" spans="2:19" x14ac:dyDescent="0.25">
      <c r="B135" s="109"/>
      <c r="C135" s="114"/>
      <c r="D135" s="114"/>
      <c r="E135" s="114"/>
      <c r="F135" s="114"/>
      <c r="G135" s="114"/>
      <c r="H135" s="112"/>
      <c r="I135" s="115"/>
      <c r="J135" s="115"/>
      <c r="K135" s="110"/>
      <c r="L135" s="115"/>
      <c r="M135" s="115"/>
      <c r="N135" s="115"/>
      <c r="O135" s="115"/>
      <c r="P135" s="110"/>
      <c r="Q135" s="115"/>
      <c r="R135" s="110"/>
      <c r="S135" s="114"/>
    </row>
    <row r="136" spans="2:19" x14ac:dyDescent="0.25">
      <c r="B136" s="109"/>
      <c r="C136" s="114"/>
      <c r="D136" s="114"/>
      <c r="E136" s="114"/>
      <c r="F136" s="114"/>
      <c r="G136" s="114"/>
      <c r="H136" s="112"/>
      <c r="I136" s="115"/>
      <c r="J136" s="115"/>
      <c r="K136" s="110"/>
      <c r="L136" s="115"/>
      <c r="M136" s="115"/>
      <c r="N136" s="115"/>
      <c r="O136" s="115"/>
      <c r="P136" s="110"/>
      <c r="Q136" s="115"/>
      <c r="R136" s="110"/>
      <c r="S136" s="114"/>
    </row>
    <row r="137" spans="2:19" x14ac:dyDescent="0.25">
      <c r="B137" s="109"/>
      <c r="C137" s="114"/>
      <c r="D137" s="114"/>
      <c r="E137" s="114"/>
      <c r="F137" s="114"/>
      <c r="G137" s="114"/>
      <c r="H137" s="112"/>
      <c r="I137" s="115"/>
      <c r="J137" s="115"/>
      <c r="K137" s="110"/>
      <c r="L137" s="115"/>
      <c r="M137" s="115"/>
      <c r="N137" s="115"/>
      <c r="O137" s="115"/>
      <c r="P137" s="110"/>
      <c r="Q137" s="115"/>
      <c r="R137" s="110"/>
      <c r="S137" s="114"/>
    </row>
    <row r="138" spans="2:19" x14ac:dyDescent="0.25">
      <c r="B138" s="109"/>
      <c r="C138" s="114"/>
      <c r="D138" s="114"/>
      <c r="E138" s="114"/>
      <c r="F138" s="114"/>
      <c r="G138" s="114"/>
      <c r="H138" s="112"/>
      <c r="I138" s="115"/>
      <c r="J138" s="115"/>
      <c r="K138" s="110"/>
      <c r="L138" s="115"/>
      <c r="M138" s="115"/>
      <c r="N138" s="115"/>
      <c r="O138" s="115"/>
      <c r="P138" s="110"/>
      <c r="Q138" s="115"/>
      <c r="R138" s="110"/>
      <c r="S138" s="114"/>
    </row>
    <row r="139" spans="2:19" x14ac:dyDescent="0.25">
      <c r="B139" s="109"/>
      <c r="C139" s="114"/>
      <c r="D139" s="114"/>
      <c r="E139" s="114"/>
      <c r="F139" s="114"/>
      <c r="G139" s="114"/>
      <c r="H139" s="112"/>
      <c r="I139" s="115"/>
      <c r="J139" s="115"/>
      <c r="K139" s="110"/>
      <c r="L139" s="115"/>
      <c r="M139" s="115"/>
      <c r="N139" s="115"/>
      <c r="O139" s="115"/>
      <c r="P139" s="110"/>
      <c r="Q139" s="115"/>
      <c r="R139" s="110"/>
      <c r="S139" s="114"/>
    </row>
    <row r="140" spans="2:19" x14ac:dyDescent="0.25">
      <c r="B140" s="109"/>
      <c r="C140" s="114"/>
      <c r="D140" s="114"/>
      <c r="E140" s="114"/>
      <c r="F140" s="114"/>
      <c r="G140" s="114"/>
      <c r="H140" s="112"/>
      <c r="I140" s="115"/>
      <c r="J140" s="115"/>
      <c r="K140" s="110"/>
      <c r="L140" s="115"/>
      <c r="M140" s="115"/>
      <c r="N140" s="115"/>
      <c r="O140" s="115"/>
      <c r="P140" s="110"/>
      <c r="Q140" s="115"/>
      <c r="R140" s="110"/>
      <c r="S140" s="114"/>
    </row>
    <row r="141" spans="2:19" x14ac:dyDescent="0.25">
      <c r="B141" s="109"/>
      <c r="C141" s="114"/>
      <c r="D141" s="114"/>
      <c r="E141" s="114"/>
      <c r="F141" s="114"/>
      <c r="G141" s="114"/>
      <c r="H141" s="112"/>
      <c r="I141" s="115"/>
      <c r="J141" s="115"/>
      <c r="K141" s="110"/>
      <c r="L141" s="115"/>
      <c r="M141" s="115"/>
      <c r="N141" s="115"/>
      <c r="O141" s="115"/>
      <c r="P141" s="110"/>
      <c r="Q141" s="115"/>
      <c r="R141" s="110"/>
      <c r="S141" s="114"/>
    </row>
    <row r="142" spans="2:19" x14ac:dyDescent="0.25">
      <c r="B142" s="109"/>
      <c r="C142" s="114"/>
      <c r="D142" s="114"/>
      <c r="E142" s="114"/>
      <c r="F142" s="114"/>
      <c r="G142" s="114"/>
      <c r="H142" s="112"/>
      <c r="I142" s="115"/>
      <c r="J142" s="115"/>
      <c r="K142" s="110"/>
      <c r="L142" s="115"/>
      <c r="M142" s="115"/>
      <c r="N142" s="115"/>
      <c r="O142" s="115"/>
      <c r="P142" s="110"/>
      <c r="Q142" s="115"/>
      <c r="R142" s="110"/>
      <c r="S142" s="114"/>
    </row>
    <row r="143" spans="2:19" x14ac:dyDescent="0.25">
      <c r="B143" s="109"/>
      <c r="C143" s="114"/>
      <c r="D143" s="114"/>
      <c r="E143" s="114"/>
      <c r="F143" s="114"/>
      <c r="G143" s="114"/>
      <c r="H143" s="112"/>
      <c r="I143" s="115"/>
      <c r="J143" s="115"/>
      <c r="K143" s="110"/>
      <c r="L143" s="115"/>
      <c r="M143" s="115"/>
      <c r="N143" s="115"/>
      <c r="O143" s="115"/>
      <c r="P143" s="110"/>
      <c r="Q143" s="115"/>
      <c r="R143" s="110"/>
      <c r="S143" s="114"/>
    </row>
    <row r="144" spans="2:19" x14ac:dyDescent="0.25">
      <c r="B144" s="109"/>
      <c r="C144" s="114"/>
      <c r="D144" s="114"/>
      <c r="E144" s="114"/>
      <c r="F144" s="114"/>
      <c r="G144" s="114"/>
      <c r="H144" s="112"/>
      <c r="I144" s="115"/>
      <c r="J144" s="115"/>
      <c r="K144" s="110"/>
      <c r="L144" s="115"/>
      <c r="M144" s="115"/>
      <c r="N144" s="115"/>
      <c r="O144" s="115"/>
      <c r="P144" s="110"/>
      <c r="Q144" s="115"/>
      <c r="R144" s="110"/>
      <c r="S144" s="114"/>
    </row>
    <row r="145" spans="2:19" x14ac:dyDescent="0.25">
      <c r="B145" s="109"/>
      <c r="C145" s="114"/>
      <c r="D145" s="114"/>
      <c r="E145" s="114"/>
      <c r="F145" s="114"/>
      <c r="G145" s="114"/>
      <c r="H145" s="112"/>
      <c r="I145" s="115"/>
      <c r="J145" s="115"/>
      <c r="K145" s="110"/>
      <c r="L145" s="115"/>
      <c r="M145" s="115"/>
      <c r="N145" s="115"/>
      <c r="O145" s="115"/>
      <c r="P145" s="110"/>
      <c r="Q145" s="115"/>
      <c r="R145" s="110"/>
      <c r="S145" s="114"/>
    </row>
    <row r="146" spans="2:19" x14ac:dyDescent="0.25">
      <c r="B146" s="109"/>
      <c r="C146" s="114"/>
      <c r="D146" s="114"/>
      <c r="E146" s="114"/>
      <c r="F146" s="114"/>
      <c r="G146" s="114"/>
      <c r="H146" s="112"/>
      <c r="I146" s="115"/>
      <c r="J146" s="115"/>
      <c r="K146" s="110"/>
      <c r="L146" s="115"/>
      <c r="M146" s="115"/>
      <c r="N146" s="115"/>
      <c r="O146" s="115"/>
      <c r="P146" s="110"/>
      <c r="Q146" s="115"/>
      <c r="R146" s="110"/>
      <c r="S146" s="114"/>
    </row>
    <row r="147" spans="2:19" x14ac:dyDescent="0.25">
      <c r="B147" s="109"/>
      <c r="C147" s="114"/>
      <c r="D147" s="114"/>
      <c r="E147" s="114"/>
      <c r="F147" s="114"/>
      <c r="G147" s="114"/>
      <c r="H147" s="112"/>
      <c r="I147" s="115"/>
      <c r="J147" s="115"/>
      <c r="K147" s="110"/>
      <c r="L147" s="115"/>
      <c r="M147" s="115"/>
      <c r="N147" s="115"/>
      <c r="O147" s="115"/>
      <c r="P147" s="110"/>
      <c r="Q147" s="115"/>
      <c r="R147" s="110"/>
      <c r="S147" s="114"/>
    </row>
    <row r="148" spans="2:19" x14ac:dyDescent="0.25">
      <c r="B148" s="109"/>
      <c r="C148" s="114"/>
      <c r="D148" s="114"/>
      <c r="E148" s="114"/>
      <c r="F148" s="114"/>
      <c r="G148" s="114"/>
      <c r="H148" s="112"/>
      <c r="I148" s="115"/>
      <c r="J148" s="115"/>
      <c r="K148" s="110"/>
      <c r="L148" s="115"/>
      <c r="M148" s="115"/>
      <c r="N148" s="115"/>
      <c r="O148" s="115"/>
      <c r="P148" s="110"/>
      <c r="Q148" s="115"/>
      <c r="R148" s="110"/>
      <c r="S148" s="114"/>
    </row>
    <row r="149" spans="2:19" x14ac:dyDescent="0.25">
      <c r="B149" s="109"/>
      <c r="C149" s="114"/>
      <c r="D149" s="114"/>
      <c r="E149" s="114"/>
      <c r="F149" s="114"/>
      <c r="G149" s="114"/>
      <c r="H149" s="112"/>
      <c r="I149" s="115"/>
      <c r="J149" s="115"/>
      <c r="K149" s="110"/>
      <c r="L149" s="115"/>
      <c r="M149" s="115"/>
      <c r="N149" s="115"/>
      <c r="O149" s="115"/>
      <c r="P149" s="110"/>
      <c r="Q149" s="115"/>
      <c r="R149" s="110"/>
      <c r="S149" s="114"/>
    </row>
    <row r="150" spans="2:19" x14ac:dyDescent="0.25">
      <c r="B150" s="109"/>
      <c r="C150" s="114"/>
      <c r="D150" s="114"/>
      <c r="E150" s="114"/>
      <c r="F150" s="114"/>
      <c r="G150" s="114"/>
      <c r="H150" s="112"/>
      <c r="I150" s="115"/>
      <c r="J150" s="115"/>
      <c r="K150" s="110"/>
      <c r="L150" s="115"/>
      <c r="M150" s="115"/>
      <c r="N150" s="115"/>
      <c r="O150" s="115"/>
      <c r="P150" s="110"/>
      <c r="Q150" s="115"/>
      <c r="R150" s="110"/>
      <c r="S150" s="114"/>
    </row>
    <row r="151" spans="2:19" x14ac:dyDescent="0.25">
      <c r="B151" s="109"/>
      <c r="C151" s="114"/>
      <c r="D151" s="114"/>
      <c r="E151" s="114"/>
      <c r="F151" s="114"/>
      <c r="G151" s="114"/>
      <c r="H151" s="112"/>
      <c r="I151" s="115"/>
      <c r="J151" s="115"/>
      <c r="K151" s="110"/>
      <c r="L151" s="115"/>
      <c r="M151" s="115"/>
      <c r="N151" s="115"/>
      <c r="O151" s="115"/>
      <c r="P151" s="110"/>
      <c r="Q151" s="115"/>
      <c r="R151" s="110"/>
      <c r="S151" s="114"/>
    </row>
    <row r="152" spans="2:19" x14ac:dyDescent="0.25">
      <c r="B152" s="109"/>
      <c r="C152" s="114"/>
      <c r="D152" s="114"/>
      <c r="E152" s="114"/>
      <c r="F152" s="114"/>
      <c r="G152" s="114"/>
      <c r="H152" s="112"/>
      <c r="I152" s="115"/>
      <c r="J152" s="115"/>
      <c r="K152" s="110"/>
      <c r="L152" s="115"/>
      <c r="M152" s="115"/>
      <c r="N152" s="115"/>
      <c r="O152" s="115"/>
      <c r="P152" s="110"/>
      <c r="Q152" s="115"/>
      <c r="R152" s="110"/>
      <c r="S152" s="114"/>
    </row>
    <row r="153" spans="2:19" x14ac:dyDescent="0.25">
      <c r="B153" s="109"/>
      <c r="C153" s="114"/>
      <c r="D153" s="114"/>
      <c r="E153" s="114"/>
      <c r="F153" s="114"/>
      <c r="G153" s="114"/>
      <c r="H153" s="112"/>
      <c r="I153" s="115"/>
      <c r="J153" s="115"/>
      <c r="K153" s="110"/>
      <c r="L153" s="115"/>
      <c r="M153" s="115"/>
      <c r="N153" s="115"/>
      <c r="O153" s="115"/>
      <c r="P153" s="110"/>
      <c r="Q153" s="115"/>
      <c r="R153" s="110"/>
      <c r="S153" s="114"/>
    </row>
    <row r="154" spans="2:19" x14ac:dyDescent="0.25">
      <c r="B154" s="109"/>
      <c r="C154" s="114"/>
      <c r="D154" s="114"/>
      <c r="E154" s="114"/>
      <c r="F154" s="114"/>
      <c r="G154" s="114"/>
      <c r="H154" s="112"/>
      <c r="I154" s="115"/>
      <c r="J154" s="115"/>
      <c r="K154" s="110"/>
      <c r="L154" s="115"/>
      <c r="M154" s="115"/>
      <c r="N154" s="115"/>
      <c r="O154" s="115"/>
      <c r="P154" s="110"/>
      <c r="Q154" s="115"/>
      <c r="R154" s="110"/>
      <c r="S154" s="114"/>
    </row>
    <row r="155" spans="2:19" x14ac:dyDescent="0.25">
      <c r="B155" s="109"/>
      <c r="C155" s="114"/>
      <c r="D155" s="114"/>
      <c r="E155" s="114"/>
      <c r="F155" s="114"/>
      <c r="G155" s="114"/>
      <c r="H155" s="112"/>
      <c r="I155" s="115"/>
      <c r="J155" s="115"/>
      <c r="K155" s="110"/>
      <c r="L155" s="115"/>
      <c r="M155" s="115"/>
      <c r="N155" s="115"/>
      <c r="O155" s="115"/>
      <c r="P155" s="110"/>
      <c r="Q155" s="115"/>
      <c r="R155" s="110"/>
      <c r="S155" s="114"/>
    </row>
    <row r="156" spans="2:19" x14ac:dyDescent="0.25">
      <c r="B156" s="109"/>
      <c r="C156" s="114"/>
      <c r="D156" s="114"/>
      <c r="E156" s="114"/>
      <c r="F156" s="114"/>
      <c r="G156" s="114"/>
      <c r="H156" s="112"/>
      <c r="I156" s="115"/>
      <c r="J156" s="115"/>
      <c r="K156" s="110"/>
      <c r="L156" s="115"/>
      <c r="M156" s="115"/>
      <c r="N156" s="115"/>
      <c r="O156" s="115"/>
      <c r="P156" s="110"/>
      <c r="Q156" s="115"/>
      <c r="R156" s="110"/>
      <c r="S156" s="114"/>
    </row>
    <row r="157" spans="2:19" x14ac:dyDescent="0.25">
      <c r="B157" s="109"/>
      <c r="C157" s="114"/>
      <c r="D157" s="114"/>
      <c r="E157" s="114"/>
      <c r="F157" s="114"/>
      <c r="G157" s="114"/>
      <c r="H157" s="112"/>
      <c r="I157" s="115"/>
      <c r="J157" s="115"/>
      <c r="K157" s="110"/>
      <c r="L157" s="115"/>
      <c r="M157" s="115"/>
      <c r="N157" s="115"/>
      <c r="O157" s="115"/>
      <c r="P157" s="110"/>
      <c r="Q157" s="115"/>
      <c r="R157" s="110"/>
      <c r="S157" s="114"/>
    </row>
    <row r="158" spans="2:19" x14ac:dyDescent="0.25">
      <c r="B158" s="109"/>
      <c r="C158" s="114"/>
      <c r="D158" s="114"/>
      <c r="E158" s="114"/>
      <c r="F158" s="114"/>
      <c r="G158" s="114"/>
      <c r="H158" s="112"/>
      <c r="I158" s="115"/>
      <c r="J158" s="115"/>
      <c r="K158" s="110"/>
      <c r="L158" s="115"/>
      <c r="M158" s="115"/>
      <c r="N158" s="115"/>
      <c r="O158" s="115"/>
      <c r="P158" s="110"/>
      <c r="Q158" s="115"/>
      <c r="R158" s="110"/>
      <c r="S158" s="114"/>
    </row>
    <row r="159" spans="2:19" x14ac:dyDescent="0.25">
      <c r="B159" s="109"/>
      <c r="C159" s="114"/>
      <c r="D159" s="114"/>
      <c r="E159" s="114"/>
      <c r="F159" s="114"/>
      <c r="G159" s="114"/>
      <c r="H159" s="112"/>
      <c r="I159" s="115"/>
      <c r="J159" s="115"/>
      <c r="K159" s="110"/>
      <c r="L159" s="115"/>
      <c r="M159" s="115"/>
      <c r="N159" s="115"/>
      <c r="O159" s="115"/>
      <c r="P159" s="110"/>
      <c r="Q159" s="115"/>
      <c r="R159" s="110"/>
      <c r="S159" s="114"/>
    </row>
    <row r="160" spans="2:19" x14ac:dyDescent="0.25">
      <c r="B160" s="109"/>
      <c r="C160" s="114"/>
      <c r="D160" s="114"/>
      <c r="E160" s="114"/>
      <c r="F160" s="114"/>
      <c r="G160" s="114"/>
      <c r="H160" s="112"/>
      <c r="I160" s="115"/>
      <c r="J160" s="115"/>
      <c r="K160" s="110"/>
      <c r="L160" s="115"/>
      <c r="M160" s="115"/>
      <c r="N160" s="115"/>
      <c r="O160" s="115"/>
      <c r="P160" s="110"/>
      <c r="Q160" s="115"/>
      <c r="R160" s="110"/>
      <c r="S160" s="114"/>
    </row>
    <row r="161" spans="2:19" x14ac:dyDescent="0.25">
      <c r="B161" s="109"/>
      <c r="C161" s="114"/>
      <c r="D161" s="114"/>
      <c r="E161" s="114"/>
      <c r="F161" s="114"/>
      <c r="G161" s="114"/>
      <c r="H161" s="112"/>
      <c r="I161" s="115"/>
      <c r="J161" s="115"/>
      <c r="K161" s="110"/>
      <c r="L161" s="115"/>
      <c r="M161" s="115"/>
      <c r="N161" s="115"/>
      <c r="O161" s="115"/>
      <c r="P161" s="110"/>
      <c r="Q161" s="115"/>
      <c r="R161" s="110"/>
      <c r="S161" s="114"/>
    </row>
    <row r="162" spans="2:19" x14ac:dyDescent="0.25">
      <c r="B162" s="109"/>
      <c r="C162" s="114"/>
      <c r="D162" s="114"/>
      <c r="E162" s="114"/>
      <c r="F162" s="114"/>
      <c r="G162" s="114"/>
      <c r="H162" s="112"/>
      <c r="I162" s="115"/>
      <c r="J162" s="115"/>
      <c r="K162" s="110"/>
      <c r="L162" s="115"/>
      <c r="M162" s="115"/>
      <c r="N162" s="115"/>
      <c r="O162" s="115"/>
      <c r="P162" s="110"/>
      <c r="Q162" s="115"/>
      <c r="R162" s="110"/>
      <c r="S162" s="114"/>
    </row>
    <row r="163" spans="2:19" x14ac:dyDescent="0.25">
      <c r="B163" s="109"/>
      <c r="C163" s="114"/>
      <c r="D163" s="114"/>
      <c r="E163" s="114"/>
      <c r="F163" s="114"/>
      <c r="G163" s="114"/>
      <c r="H163" s="112"/>
      <c r="I163" s="115"/>
      <c r="J163" s="115"/>
      <c r="K163" s="110"/>
      <c r="L163" s="115"/>
      <c r="M163" s="115"/>
      <c r="N163" s="115"/>
      <c r="O163" s="115"/>
      <c r="P163" s="110"/>
      <c r="Q163" s="115"/>
      <c r="R163" s="110"/>
      <c r="S163" s="114"/>
    </row>
    <row r="164" spans="2:19" x14ac:dyDescent="0.25">
      <c r="B164" s="109"/>
      <c r="C164" s="114"/>
      <c r="D164" s="114"/>
      <c r="E164" s="114"/>
      <c r="F164" s="114"/>
      <c r="G164" s="114"/>
      <c r="H164" s="112"/>
      <c r="I164" s="115"/>
      <c r="J164" s="115"/>
      <c r="K164" s="110"/>
      <c r="L164" s="115"/>
      <c r="M164" s="115"/>
      <c r="N164" s="115"/>
      <c r="O164" s="115"/>
      <c r="P164" s="110"/>
      <c r="Q164" s="115"/>
      <c r="R164" s="110"/>
      <c r="S164" s="114"/>
    </row>
    <row r="165" spans="2:19" x14ac:dyDescent="0.25">
      <c r="B165" s="109"/>
      <c r="C165" s="114"/>
      <c r="D165" s="114"/>
      <c r="E165" s="114"/>
      <c r="F165" s="114"/>
      <c r="G165" s="114"/>
      <c r="H165" s="112"/>
      <c r="I165" s="115"/>
      <c r="J165" s="115"/>
      <c r="K165" s="110"/>
      <c r="L165" s="115"/>
      <c r="M165" s="115"/>
      <c r="N165" s="115"/>
      <c r="O165" s="115"/>
      <c r="P165" s="110"/>
      <c r="Q165" s="115"/>
      <c r="R165" s="110"/>
      <c r="S165" s="114"/>
    </row>
    <row r="166" spans="2:19" x14ac:dyDescent="0.25">
      <c r="B166" s="109"/>
      <c r="C166" s="114"/>
      <c r="D166" s="114"/>
      <c r="E166" s="114"/>
      <c r="F166" s="114"/>
      <c r="G166" s="114"/>
      <c r="H166" s="112"/>
      <c r="I166" s="115"/>
      <c r="J166" s="115"/>
      <c r="K166" s="110"/>
      <c r="L166" s="115"/>
      <c r="M166" s="115"/>
      <c r="N166" s="115"/>
      <c r="O166" s="115"/>
      <c r="P166" s="110"/>
      <c r="Q166" s="115"/>
      <c r="R166" s="110"/>
      <c r="S166" s="114"/>
    </row>
    <row r="167" spans="2:19" x14ac:dyDescent="0.25">
      <c r="B167" s="109"/>
      <c r="C167" s="114"/>
      <c r="D167" s="114"/>
      <c r="E167" s="114"/>
      <c r="F167" s="114"/>
      <c r="G167" s="114"/>
      <c r="H167" s="112"/>
      <c r="I167" s="115"/>
      <c r="J167" s="115"/>
      <c r="K167" s="110"/>
      <c r="L167" s="115"/>
      <c r="M167" s="115"/>
      <c r="N167" s="115"/>
      <c r="O167" s="115"/>
      <c r="P167" s="110"/>
      <c r="Q167" s="115"/>
      <c r="R167" s="110"/>
      <c r="S167" s="114"/>
    </row>
    <row r="168" spans="2:19" x14ac:dyDescent="0.25">
      <c r="B168" s="109"/>
      <c r="C168" s="114"/>
      <c r="D168" s="114"/>
      <c r="E168" s="114"/>
      <c r="F168" s="114"/>
      <c r="G168" s="114"/>
      <c r="H168" s="112"/>
      <c r="I168" s="115"/>
      <c r="J168" s="115"/>
      <c r="K168" s="110"/>
      <c r="L168" s="115"/>
      <c r="M168" s="115"/>
      <c r="N168" s="115"/>
      <c r="O168" s="115"/>
      <c r="P168" s="110"/>
      <c r="Q168" s="115"/>
      <c r="R168" s="110"/>
      <c r="S168" s="114"/>
    </row>
    <row r="169" spans="2:19" x14ac:dyDescent="0.25">
      <c r="B169" s="109"/>
      <c r="C169" s="114"/>
      <c r="D169" s="114"/>
      <c r="E169" s="114"/>
      <c r="F169" s="114"/>
      <c r="G169" s="114"/>
      <c r="H169" s="112"/>
      <c r="I169" s="115"/>
      <c r="J169" s="115"/>
      <c r="K169" s="110"/>
      <c r="L169" s="115"/>
      <c r="M169" s="115"/>
      <c r="N169" s="115"/>
      <c r="O169" s="115"/>
      <c r="P169" s="110"/>
      <c r="Q169" s="115"/>
      <c r="R169" s="110"/>
      <c r="S169" s="114"/>
    </row>
    <row r="170" spans="2:19" x14ac:dyDescent="0.25">
      <c r="B170" s="109"/>
      <c r="C170" s="114"/>
      <c r="D170" s="114"/>
      <c r="E170" s="114"/>
      <c r="F170" s="114"/>
      <c r="G170" s="114"/>
      <c r="H170" s="112"/>
      <c r="I170" s="115"/>
      <c r="J170" s="115"/>
      <c r="K170" s="110"/>
      <c r="L170" s="115"/>
      <c r="M170" s="115"/>
      <c r="N170" s="115"/>
      <c r="O170" s="115"/>
      <c r="P170" s="110"/>
      <c r="Q170" s="115"/>
      <c r="R170" s="110"/>
      <c r="S170" s="114"/>
    </row>
    <row r="171" spans="2:19" x14ac:dyDescent="0.25">
      <c r="B171" s="109"/>
      <c r="C171" s="114"/>
      <c r="D171" s="114"/>
      <c r="E171" s="114"/>
      <c r="F171" s="114"/>
      <c r="G171" s="114"/>
      <c r="H171" s="112"/>
      <c r="I171" s="115"/>
      <c r="J171" s="115"/>
      <c r="K171" s="110"/>
      <c r="L171" s="115"/>
      <c r="M171" s="115"/>
      <c r="N171" s="115"/>
      <c r="O171" s="115"/>
      <c r="P171" s="110"/>
      <c r="Q171" s="115"/>
      <c r="R171" s="110"/>
      <c r="S171" s="114"/>
    </row>
    <row r="172" spans="2:19" x14ac:dyDescent="0.25">
      <c r="B172" s="109"/>
      <c r="C172" s="114"/>
      <c r="D172" s="114"/>
      <c r="E172" s="114"/>
      <c r="F172" s="114"/>
      <c r="G172" s="114"/>
      <c r="H172" s="112"/>
      <c r="I172" s="115"/>
      <c r="J172" s="115"/>
      <c r="K172" s="110"/>
      <c r="L172" s="115"/>
      <c r="M172" s="115"/>
      <c r="N172" s="115"/>
      <c r="O172" s="115"/>
      <c r="P172" s="110"/>
      <c r="Q172" s="115"/>
      <c r="R172" s="110"/>
      <c r="S172" s="114"/>
    </row>
    <row r="173" spans="2:19" x14ac:dyDescent="0.25">
      <c r="B173" s="109"/>
      <c r="C173" s="114"/>
      <c r="D173" s="114"/>
      <c r="E173" s="114"/>
      <c r="F173" s="114"/>
      <c r="G173" s="114"/>
      <c r="H173" s="112"/>
      <c r="I173" s="115"/>
      <c r="J173" s="115"/>
      <c r="K173" s="110"/>
      <c r="L173" s="115"/>
      <c r="M173" s="115"/>
      <c r="N173" s="115"/>
      <c r="O173" s="115"/>
      <c r="P173" s="110"/>
      <c r="Q173" s="115"/>
      <c r="R173" s="110"/>
      <c r="S173" s="114"/>
    </row>
    <row r="174" spans="2:19" x14ac:dyDescent="0.25">
      <c r="B174" s="109"/>
      <c r="C174" s="114"/>
      <c r="D174" s="114"/>
      <c r="E174" s="114"/>
      <c r="F174" s="114"/>
      <c r="G174" s="114"/>
      <c r="H174" s="112"/>
      <c r="I174" s="115"/>
      <c r="J174" s="115"/>
      <c r="K174" s="110"/>
      <c r="L174" s="115"/>
      <c r="M174" s="115"/>
      <c r="N174" s="115"/>
      <c r="O174" s="115"/>
      <c r="P174" s="110"/>
      <c r="Q174" s="115"/>
      <c r="R174" s="110"/>
      <c r="S174" s="114"/>
    </row>
    <row r="175" spans="2:19" x14ac:dyDescent="0.25">
      <c r="B175" s="109"/>
      <c r="C175" s="114"/>
      <c r="D175" s="114"/>
      <c r="E175" s="114"/>
      <c r="F175" s="114"/>
      <c r="G175" s="114"/>
      <c r="H175" s="112"/>
      <c r="I175" s="115"/>
      <c r="J175" s="115"/>
      <c r="K175" s="110"/>
      <c r="L175" s="115"/>
      <c r="M175" s="115"/>
      <c r="N175" s="115"/>
      <c r="O175" s="115"/>
      <c r="P175" s="110"/>
      <c r="Q175" s="115"/>
      <c r="R175" s="110"/>
      <c r="S175" s="114"/>
    </row>
    <row r="176" spans="2:19" x14ac:dyDescent="0.25">
      <c r="B176" s="109"/>
      <c r="C176" s="114"/>
      <c r="D176" s="114"/>
      <c r="E176" s="114"/>
      <c r="F176" s="114"/>
      <c r="G176" s="114"/>
      <c r="H176" s="112"/>
      <c r="I176" s="115"/>
      <c r="J176" s="115"/>
      <c r="K176" s="110"/>
      <c r="L176" s="115"/>
      <c r="M176" s="115"/>
      <c r="N176" s="115"/>
      <c r="O176" s="115"/>
      <c r="P176" s="110"/>
      <c r="Q176" s="115"/>
      <c r="R176" s="110"/>
      <c r="S176" s="114"/>
    </row>
    <row r="177" spans="2:19" x14ac:dyDescent="0.25">
      <c r="B177" s="109"/>
      <c r="C177" s="114"/>
      <c r="D177" s="114"/>
      <c r="E177" s="114"/>
      <c r="F177" s="114"/>
      <c r="G177" s="114"/>
      <c r="H177" s="112"/>
      <c r="I177" s="115"/>
      <c r="J177" s="115"/>
      <c r="K177" s="110"/>
      <c r="L177" s="115"/>
      <c r="M177" s="115"/>
      <c r="N177" s="115"/>
      <c r="O177" s="115"/>
      <c r="P177" s="110"/>
      <c r="Q177" s="115"/>
      <c r="R177" s="110"/>
      <c r="S177" s="114"/>
    </row>
    <row r="178" spans="2:19" x14ac:dyDescent="0.25">
      <c r="B178" s="109"/>
      <c r="C178" s="114"/>
      <c r="D178" s="114"/>
      <c r="E178" s="114"/>
      <c r="F178" s="114"/>
      <c r="G178" s="114"/>
      <c r="H178" s="112"/>
      <c r="I178" s="115"/>
      <c r="J178" s="115"/>
      <c r="K178" s="110"/>
      <c r="L178" s="115"/>
      <c r="M178" s="115"/>
      <c r="N178" s="115"/>
      <c r="O178" s="115"/>
      <c r="P178" s="110"/>
      <c r="Q178" s="115"/>
      <c r="R178" s="110"/>
      <c r="S178" s="114"/>
    </row>
    <row r="179" spans="2:19" x14ac:dyDescent="0.25">
      <c r="B179" s="109"/>
      <c r="C179" s="114"/>
      <c r="D179" s="114"/>
      <c r="E179" s="114"/>
      <c r="F179" s="114"/>
      <c r="G179" s="114"/>
      <c r="H179" s="112"/>
      <c r="I179" s="115"/>
      <c r="J179" s="115"/>
      <c r="K179" s="110"/>
      <c r="L179" s="115"/>
      <c r="M179" s="115"/>
      <c r="N179" s="115"/>
      <c r="O179" s="115"/>
      <c r="P179" s="110"/>
      <c r="Q179" s="115"/>
      <c r="R179" s="110"/>
      <c r="S179" s="114"/>
    </row>
    <row r="180" spans="2:19" x14ac:dyDescent="0.25">
      <c r="B180" s="109"/>
      <c r="C180" s="114"/>
      <c r="D180" s="114"/>
      <c r="E180" s="114"/>
      <c r="F180" s="114"/>
      <c r="G180" s="114"/>
      <c r="H180" s="112"/>
      <c r="I180" s="115"/>
      <c r="J180" s="115"/>
      <c r="K180" s="110"/>
      <c r="L180" s="115"/>
      <c r="M180" s="115"/>
      <c r="N180" s="115"/>
      <c r="O180" s="115"/>
      <c r="P180" s="110"/>
      <c r="Q180" s="115"/>
      <c r="R180" s="110"/>
      <c r="S180" s="114"/>
    </row>
    <row r="181" spans="2:19" x14ac:dyDescent="0.25">
      <c r="B181" s="109"/>
      <c r="C181" s="114"/>
      <c r="D181" s="114"/>
      <c r="E181" s="114"/>
      <c r="F181" s="114"/>
      <c r="G181" s="114"/>
      <c r="H181" s="112"/>
      <c r="I181" s="115"/>
      <c r="J181" s="115"/>
      <c r="K181" s="110"/>
      <c r="L181" s="115"/>
      <c r="M181" s="115"/>
      <c r="N181" s="115"/>
      <c r="O181" s="115"/>
      <c r="P181" s="110"/>
      <c r="Q181" s="115"/>
      <c r="R181" s="110"/>
      <c r="S181" s="114"/>
    </row>
    <row r="182" spans="2:19" x14ac:dyDescent="0.25">
      <c r="B182" s="109"/>
      <c r="C182" s="114"/>
      <c r="D182" s="114"/>
      <c r="E182" s="114"/>
      <c r="F182" s="114"/>
      <c r="G182" s="114"/>
      <c r="H182" s="112"/>
      <c r="I182" s="115"/>
      <c r="J182" s="115"/>
      <c r="K182" s="110"/>
      <c r="L182" s="115"/>
      <c r="M182" s="115"/>
      <c r="N182" s="115"/>
      <c r="O182" s="115"/>
      <c r="P182" s="110"/>
      <c r="Q182" s="115"/>
      <c r="R182" s="110"/>
      <c r="S182" s="114"/>
    </row>
    <row r="183" spans="2:19" x14ac:dyDescent="0.25">
      <c r="B183" s="109"/>
      <c r="C183" s="114"/>
      <c r="D183" s="114"/>
      <c r="E183" s="114"/>
      <c r="F183" s="114"/>
      <c r="G183" s="114"/>
      <c r="H183" s="112"/>
      <c r="I183" s="115"/>
      <c r="J183" s="115"/>
      <c r="K183" s="110"/>
      <c r="L183" s="115"/>
      <c r="M183" s="115"/>
      <c r="N183" s="115"/>
      <c r="O183" s="115"/>
      <c r="P183" s="110"/>
      <c r="Q183" s="115"/>
      <c r="R183" s="110"/>
      <c r="S183" s="114"/>
    </row>
    <row r="184" spans="2:19" x14ac:dyDescent="0.25">
      <c r="B184" s="109"/>
      <c r="C184" s="114"/>
      <c r="D184" s="114"/>
      <c r="E184" s="114"/>
      <c r="F184" s="114"/>
      <c r="G184" s="114"/>
      <c r="H184" s="112"/>
      <c r="I184" s="115"/>
      <c r="J184" s="115"/>
      <c r="K184" s="110"/>
      <c r="L184" s="115"/>
      <c r="M184" s="115"/>
      <c r="N184" s="115"/>
      <c r="O184" s="115"/>
      <c r="P184" s="110"/>
      <c r="Q184" s="115"/>
      <c r="R184" s="110"/>
      <c r="S184" s="114"/>
    </row>
    <row r="185" spans="2:19" x14ac:dyDescent="0.25">
      <c r="B185" s="109"/>
      <c r="C185" s="114"/>
      <c r="D185" s="114"/>
      <c r="E185" s="114"/>
      <c r="F185" s="114"/>
      <c r="G185" s="114"/>
      <c r="H185" s="112"/>
      <c r="I185" s="115"/>
      <c r="J185" s="115"/>
      <c r="K185" s="110"/>
      <c r="L185" s="115"/>
      <c r="M185" s="115"/>
      <c r="N185" s="115"/>
      <c r="O185" s="115"/>
      <c r="P185" s="110"/>
      <c r="Q185" s="115"/>
      <c r="R185" s="110"/>
      <c r="S185" s="114"/>
    </row>
    <row r="186" spans="2:19" x14ac:dyDescent="0.25">
      <c r="B186" s="109"/>
      <c r="C186" s="114"/>
      <c r="D186" s="114"/>
      <c r="E186" s="114"/>
      <c r="F186" s="114"/>
      <c r="G186" s="114"/>
      <c r="H186" s="112"/>
      <c r="I186" s="115"/>
      <c r="J186" s="115"/>
      <c r="K186" s="110"/>
      <c r="L186" s="115"/>
      <c r="M186" s="115"/>
      <c r="N186" s="115"/>
      <c r="O186" s="115"/>
      <c r="P186" s="110"/>
      <c r="Q186" s="115"/>
      <c r="R186" s="110"/>
      <c r="S186" s="114"/>
    </row>
    <row r="187" spans="2:19" x14ac:dyDescent="0.25">
      <c r="B187" s="109"/>
      <c r="C187" s="114"/>
      <c r="D187" s="114"/>
      <c r="E187" s="114"/>
      <c r="F187" s="114"/>
      <c r="G187" s="114"/>
      <c r="H187" s="112"/>
      <c r="I187" s="115"/>
      <c r="J187" s="115"/>
      <c r="K187" s="110"/>
      <c r="L187" s="115"/>
      <c r="M187" s="115"/>
      <c r="N187" s="115"/>
      <c r="O187" s="115"/>
      <c r="P187" s="110"/>
      <c r="Q187" s="115"/>
      <c r="R187" s="110"/>
      <c r="S187" s="114"/>
    </row>
    <row r="188" spans="2:19" x14ac:dyDescent="0.25">
      <c r="B188" s="109"/>
      <c r="C188" s="114"/>
      <c r="D188" s="114"/>
      <c r="E188" s="114"/>
      <c r="F188" s="114"/>
      <c r="G188" s="114"/>
      <c r="H188" s="112"/>
      <c r="I188" s="115"/>
      <c r="J188" s="115"/>
      <c r="K188" s="110"/>
      <c r="L188" s="115"/>
      <c r="M188" s="115"/>
      <c r="N188" s="115"/>
      <c r="O188" s="115"/>
      <c r="P188" s="110"/>
      <c r="Q188" s="115"/>
      <c r="R188" s="110"/>
      <c r="S188" s="114"/>
    </row>
    <row r="189" spans="2:19" x14ac:dyDescent="0.25">
      <c r="B189" s="109"/>
      <c r="C189" s="114"/>
      <c r="D189" s="114"/>
      <c r="E189" s="114"/>
      <c r="F189" s="114"/>
      <c r="G189" s="114"/>
      <c r="H189" s="112"/>
      <c r="I189" s="115"/>
      <c r="J189" s="115"/>
      <c r="K189" s="110"/>
      <c r="L189" s="115"/>
      <c r="M189" s="115"/>
      <c r="N189" s="115"/>
      <c r="O189" s="115"/>
      <c r="P189" s="110"/>
      <c r="Q189" s="115"/>
      <c r="R189" s="110"/>
      <c r="S189" s="114"/>
    </row>
    <row r="190" spans="2:19" x14ac:dyDescent="0.25">
      <c r="B190" s="109"/>
      <c r="C190" s="114"/>
      <c r="D190" s="114"/>
      <c r="E190" s="114"/>
      <c r="F190" s="114"/>
      <c r="G190" s="114"/>
      <c r="H190" s="112"/>
      <c r="I190" s="115"/>
      <c r="J190" s="115"/>
      <c r="K190" s="110"/>
      <c r="L190" s="115"/>
      <c r="M190" s="115"/>
      <c r="N190" s="115"/>
      <c r="O190" s="115"/>
      <c r="P190" s="110"/>
      <c r="Q190" s="115"/>
      <c r="R190" s="110"/>
      <c r="S190" s="114"/>
    </row>
    <row r="191" spans="2:19" x14ac:dyDescent="0.25">
      <c r="B191" s="109"/>
      <c r="C191" s="114"/>
      <c r="D191" s="114"/>
      <c r="E191" s="114"/>
      <c r="F191" s="114"/>
      <c r="G191" s="114"/>
      <c r="H191" s="112"/>
      <c r="I191" s="115"/>
      <c r="J191" s="115"/>
      <c r="K191" s="110"/>
      <c r="L191" s="115"/>
      <c r="M191" s="115"/>
      <c r="N191" s="115"/>
      <c r="O191" s="115"/>
      <c r="P191" s="110"/>
      <c r="Q191" s="115"/>
      <c r="R191" s="110"/>
      <c r="S191" s="114"/>
    </row>
    <row r="192" spans="2:19" x14ac:dyDescent="0.25">
      <c r="B192" s="109"/>
      <c r="C192" s="114"/>
      <c r="D192" s="114"/>
      <c r="E192" s="114"/>
      <c r="F192" s="114"/>
      <c r="G192" s="114"/>
      <c r="H192" s="112"/>
      <c r="I192" s="115"/>
      <c r="J192" s="115"/>
      <c r="K192" s="110"/>
      <c r="L192" s="115"/>
      <c r="M192" s="115"/>
      <c r="N192" s="115"/>
      <c r="O192" s="115"/>
      <c r="P192" s="110"/>
      <c r="Q192" s="115"/>
      <c r="R192" s="110"/>
      <c r="S192" s="114"/>
    </row>
    <row r="193" spans="2:19" x14ac:dyDescent="0.25">
      <c r="B193" s="109"/>
      <c r="C193" s="114"/>
      <c r="D193" s="114"/>
      <c r="E193" s="114"/>
      <c r="F193" s="114"/>
      <c r="G193" s="114"/>
      <c r="H193" s="112"/>
      <c r="I193" s="115"/>
      <c r="J193" s="115"/>
      <c r="K193" s="110"/>
      <c r="L193" s="115"/>
      <c r="M193" s="115"/>
      <c r="N193" s="115"/>
      <c r="O193" s="115"/>
      <c r="P193" s="110"/>
      <c r="Q193" s="115"/>
      <c r="R193" s="110"/>
      <c r="S193" s="114"/>
    </row>
    <row r="194" spans="2:19" x14ac:dyDescent="0.25">
      <c r="B194" s="109"/>
      <c r="C194" s="114"/>
      <c r="D194" s="114"/>
      <c r="E194" s="114"/>
      <c r="F194" s="114"/>
      <c r="G194" s="114"/>
      <c r="H194" s="112"/>
      <c r="I194" s="115"/>
      <c r="J194" s="115"/>
      <c r="K194" s="110"/>
      <c r="L194" s="115"/>
      <c r="M194" s="115"/>
      <c r="N194" s="115"/>
      <c r="O194" s="115"/>
      <c r="P194" s="110"/>
      <c r="Q194" s="115"/>
      <c r="R194" s="110"/>
      <c r="S194" s="114"/>
    </row>
    <row r="195" spans="2:19" x14ac:dyDescent="0.25">
      <c r="B195" s="109"/>
      <c r="C195" s="114"/>
      <c r="D195" s="114"/>
      <c r="E195" s="114"/>
      <c r="F195" s="114"/>
      <c r="G195" s="114"/>
      <c r="H195" s="112"/>
      <c r="I195" s="115"/>
      <c r="J195" s="115"/>
      <c r="K195" s="110"/>
      <c r="L195" s="115"/>
      <c r="M195" s="115"/>
      <c r="N195" s="115"/>
      <c r="O195" s="115"/>
      <c r="P195" s="110"/>
      <c r="Q195" s="115"/>
      <c r="R195" s="110"/>
      <c r="S195" s="114"/>
    </row>
    <row r="196" spans="2:19" x14ac:dyDescent="0.25">
      <c r="B196" s="109"/>
      <c r="C196" s="114"/>
      <c r="D196" s="114"/>
      <c r="E196" s="114"/>
      <c r="F196" s="114"/>
      <c r="G196" s="114"/>
      <c r="H196" s="112"/>
      <c r="I196" s="115"/>
      <c r="J196" s="115"/>
      <c r="K196" s="110"/>
      <c r="L196" s="115"/>
      <c r="M196" s="115"/>
      <c r="N196" s="115"/>
      <c r="O196" s="115"/>
      <c r="P196" s="110"/>
      <c r="Q196" s="115"/>
      <c r="R196" s="110"/>
      <c r="S196" s="114"/>
    </row>
    <row r="197" spans="2:19" x14ac:dyDescent="0.25">
      <c r="B197" s="109"/>
      <c r="C197" s="114"/>
      <c r="D197" s="114"/>
      <c r="E197" s="114"/>
      <c r="F197" s="114"/>
      <c r="G197" s="114"/>
      <c r="H197" s="112"/>
      <c r="I197" s="115"/>
      <c r="J197" s="115"/>
      <c r="K197" s="110"/>
      <c r="L197" s="115"/>
      <c r="M197" s="115"/>
      <c r="N197" s="115"/>
      <c r="O197" s="115"/>
      <c r="P197" s="110"/>
      <c r="Q197" s="115"/>
      <c r="R197" s="110"/>
      <c r="S197" s="114"/>
    </row>
    <row r="198" spans="2:19" x14ac:dyDescent="0.25">
      <c r="B198" s="109"/>
      <c r="C198" s="114"/>
      <c r="D198" s="114"/>
      <c r="E198" s="114"/>
      <c r="F198" s="114"/>
      <c r="G198" s="114"/>
      <c r="H198" s="112"/>
      <c r="I198" s="115"/>
      <c r="J198" s="115"/>
      <c r="K198" s="110"/>
      <c r="L198" s="115"/>
      <c r="M198" s="115"/>
      <c r="N198" s="115"/>
      <c r="O198" s="115"/>
      <c r="P198" s="110"/>
      <c r="Q198" s="115"/>
      <c r="R198" s="110"/>
      <c r="S198" s="114"/>
    </row>
    <row r="199" spans="2:19" x14ac:dyDescent="0.25">
      <c r="B199" s="109"/>
      <c r="C199" s="114"/>
      <c r="D199" s="114"/>
      <c r="E199" s="114"/>
      <c r="F199" s="114"/>
      <c r="G199" s="114"/>
      <c r="H199" s="112"/>
      <c r="I199" s="115"/>
      <c r="J199" s="115"/>
      <c r="K199" s="110"/>
      <c r="L199" s="115"/>
      <c r="M199" s="115"/>
      <c r="N199" s="115"/>
      <c r="O199" s="115"/>
      <c r="P199" s="110"/>
      <c r="Q199" s="115"/>
      <c r="R199" s="110"/>
      <c r="S199" s="114"/>
    </row>
    <row r="200" spans="2:19" x14ac:dyDescent="0.25">
      <c r="B200" s="109"/>
      <c r="C200" s="114"/>
      <c r="D200" s="114"/>
      <c r="E200" s="114"/>
      <c r="F200" s="114"/>
      <c r="G200" s="114"/>
      <c r="H200" s="112"/>
      <c r="I200" s="115"/>
      <c r="J200" s="115"/>
      <c r="K200" s="110"/>
      <c r="L200" s="115"/>
      <c r="M200" s="115"/>
      <c r="N200" s="115"/>
      <c r="O200" s="115"/>
      <c r="P200" s="110"/>
      <c r="Q200" s="115"/>
      <c r="R200" s="110"/>
      <c r="S200" s="114"/>
    </row>
    <row r="201" spans="2:19" x14ac:dyDescent="0.25">
      <c r="B201" s="109"/>
      <c r="C201" s="114"/>
      <c r="D201" s="114"/>
      <c r="E201" s="114"/>
      <c r="F201" s="114"/>
      <c r="G201" s="114"/>
      <c r="H201" s="112"/>
      <c r="I201" s="115"/>
      <c r="J201" s="115"/>
      <c r="K201" s="110"/>
      <c r="L201" s="115"/>
      <c r="M201" s="115"/>
      <c r="N201" s="115"/>
      <c r="O201" s="115"/>
      <c r="P201" s="110"/>
      <c r="Q201" s="115"/>
      <c r="R201" s="110"/>
      <c r="S201" s="114"/>
    </row>
    <row r="202" spans="2:19" x14ac:dyDescent="0.25">
      <c r="B202" s="109"/>
      <c r="C202" s="114"/>
      <c r="D202" s="114"/>
      <c r="E202" s="114"/>
      <c r="F202" s="114"/>
      <c r="G202" s="114"/>
      <c r="H202" s="112"/>
      <c r="I202" s="115"/>
      <c r="J202" s="115"/>
      <c r="K202" s="110"/>
      <c r="L202" s="115"/>
      <c r="M202" s="115"/>
      <c r="N202" s="115"/>
      <c r="O202" s="115"/>
      <c r="P202" s="110"/>
      <c r="Q202" s="115"/>
      <c r="R202" s="110"/>
      <c r="S202" s="114"/>
    </row>
    <row r="203" spans="2:19" x14ac:dyDescent="0.25">
      <c r="B203" s="109"/>
      <c r="C203" s="114"/>
      <c r="D203" s="114"/>
      <c r="E203" s="114"/>
      <c r="F203" s="114"/>
      <c r="G203" s="114"/>
      <c r="H203" s="112"/>
      <c r="I203" s="115"/>
      <c r="J203" s="115"/>
      <c r="K203" s="110"/>
      <c r="L203" s="115"/>
      <c r="M203" s="115"/>
      <c r="N203" s="115"/>
      <c r="O203" s="115"/>
      <c r="P203" s="110"/>
      <c r="Q203" s="115"/>
      <c r="R203" s="110"/>
      <c r="S203" s="114"/>
    </row>
    <row r="204" spans="2:19" x14ac:dyDescent="0.25">
      <c r="B204" s="109"/>
      <c r="C204" s="114"/>
      <c r="D204" s="114"/>
      <c r="E204" s="114"/>
      <c r="F204" s="114"/>
      <c r="G204" s="114"/>
      <c r="H204" s="112"/>
      <c r="I204" s="115"/>
      <c r="J204" s="115"/>
      <c r="K204" s="110"/>
      <c r="L204" s="115"/>
      <c r="M204" s="115"/>
      <c r="N204" s="115"/>
      <c r="O204" s="115"/>
      <c r="P204" s="110"/>
      <c r="Q204" s="115"/>
      <c r="R204" s="110"/>
      <c r="S204" s="114"/>
    </row>
    <row r="205" spans="2:19" x14ac:dyDescent="0.25">
      <c r="B205" s="109"/>
      <c r="C205" s="114"/>
      <c r="D205" s="114"/>
      <c r="E205" s="114"/>
      <c r="F205" s="114"/>
      <c r="G205" s="114"/>
      <c r="H205" s="112"/>
      <c r="I205" s="115"/>
      <c r="J205" s="115"/>
      <c r="K205" s="110"/>
      <c r="L205" s="115"/>
      <c r="M205" s="115"/>
      <c r="N205" s="115"/>
      <c r="O205" s="115"/>
      <c r="P205" s="110"/>
      <c r="Q205" s="115"/>
      <c r="R205" s="110"/>
      <c r="S205" s="114"/>
    </row>
    <row r="206" spans="2:19" x14ac:dyDescent="0.25">
      <c r="B206" s="109"/>
      <c r="C206" s="114"/>
      <c r="D206" s="114"/>
      <c r="E206" s="114"/>
      <c r="F206" s="114"/>
      <c r="G206" s="114"/>
      <c r="H206" s="112"/>
      <c r="I206" s="115"/>
      <c r="J206" s="115"/>
      <c r="K206" s="110"/>
      <c r="L206" s="115"/>
      <c r="M206" s="115"/>
      <c r="N206" s="115"/>
      <c r="O206" s="115"/>
      <c r="P206" s="110"/>
      <c r="Q206" s="115"/>
      <c r="R206" s="110"/>
      <c r="S206" s="114"/>
    </row>
    <row r="207" spans="2:19" x14ac:dyDescent="0.25">
      <c r="B207" s="109"/>
      <c r="C207" s="114"/>
      <c r="D207" s="114"/>
      <c r="E207" s="114"/>
      <c r="F207" s="114"/>
      <c r="G207" s="114"/>
      <c r="H207" s="112"/>
      <c r="I207" s="115"/>
      <c r="J207" s="115"/>
      <c r="K207" s="110"/>
      <c r="L207" s="115"/>
      <c r="M207" s="115"/>
      <c r="N207" s="115"/>
      <c r="O207" s="115"/>
      <c r="P207" s="110"/>
      <c r="Q207" s="115"/>
      <c r="R207" s="110"/>
      <c r="S207" s="114"/>
    </row>
    <row r="208" spans="2:19" ht="7.15" customHeight="1" x14ac:dyDescent="0.25"/>
    <row r="209" spans="2:19" s="40" customFormat="1" ht="22.9" customHeight="1" x14ac:dyDescent="0.25">
      <c r="B209" s="38"/>
      <c r="C209" s="38"/>
      <c r="D209" s="38"/>
      <c r="E209" s="38"/>
      <c r="F209" s="38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8"/>
    </row>
  </sheetData>
  <sheetProtection algorithmName="SHA-512" hashValue="KQKJLSJMAI3O+svtG85ZiCUiU4ibKJobd9iA4J3TOeQ8BBKm1RntkP2Z98nVaT5qWwGx2MXUF1OHRdsKgYq2Nw==" saltValue="ov4aEOu1U0wQ5v92WbHZ6w==" spinCount="100000" sheet="1" objects="1" scenarios="1"/>
  <mergeCells count="17">
    <mergeCell ref="Q6:Q7"/>
    <mergeCell ref="R6:R7"/>
    <mergeCell ref="S6:S7"/>
    <mergeCell ref="K6:K7"/>
    <mergeCell ref="L6:L7"/>
    <mergeCell ref="M6:M7"/>
    <mergeCell ref="N6:N7"/>
    <mergeCell ref="O6:O7"/>
    <mergeCell ref="P6:P7"/>
    <mergeCell ref="I6:J6"/>
    <mergeCell ref="G6:G7"/>
    <mergeCell ref="B6:B7"/>
    <mergeCell ref="C6:C7"/>
    <mergeCell ref="D6:D7"/>
    <mergeCell ref="E6:E7"/>
    <mergeCell ref="F6:F7"/>
    <mergeCell ref="H6:H7"/>
  </mergeCells>
  <phoneticPr fontId="42" type="noConversion"/>
  <conditionalFormatting sqref="B8:B22">
    <cfRule type="expression" dxfId="47" priority="1">
      <formula>$K8&lt;0</formula>
    </cfRule>
  </conditionalFormatting>
  <conditionalFormatting sqref="K8:K22">
    <cfRule type="expression" dxfId="46" priority="7">
      <formula>$K8&lt;0</formula>
    </cfRule>
  </conditionalFormatting>
  <conditionalFormatting sqref="P8:P22">
    <cfRule type="expression" dxfId="45" priority="3">
      <formula>$K8&lt;0</formula>
    </cfRule>
  </conditionalFormatting>
  <conditionalFormatting sqref="R8:R22">
    <cfRule type="expression" dxfId="44" priority="2">
      <formula>$K8&lt;0</formula>
    </cfRule>
  </conditionalFormatting>
  <dataValidations count="2">
    <dataValidation type="date" operator="greaterThan" allowBlank="1" showInputMessage="1" showErrorMessage="1" sqref="H8:H22" xr:uid="{F0100904-C908-4FB6-BF7F-FE4AD3FBD263}">
      <formula1>1</formula1>
    </dataValidation>
    <dataValidation type="list" allowBlank="1" showInputMessage="1" showErrorMessage="1" sqref="C8:C22" xr:uid="{A3535BB5-9C75-4533-AE0F-D6906A9632A7}">
      <formula1>vehicleDD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41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D6034D4-39CB-40F2-B1BE-A22CF7E02B2D}">
          <x14:formula1>
            <xm:f>OFFSET(Settings!$C$7,0,0,COUNTA(Settings!$C$7:$C$21),1)</xm:f>
          </x14:formula1>
          <xm:sqref>D8:D22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DCFBC-D893-44E2-9060-8B097C18E49B}">
  <sheetPr codeName="Sheet7">
    <pageSetUpPr autoPageBreaks="0" fitToPage="1"/>
  </sheetPr>
  <dimension ref="A1:T209"/>
  <sheetViews>
    <sheetView showGridLines="0" showRowColHeaders="0" zoomScaleNormal="100" zoomScaleSheetLayoutView="85" workbookViewId="0">
      <pane ySplit="4" topLeftCell="A5" activePane="bottomLeft" state="frozen"/>
      <selection activeCell="C4" sqref="C4"/>
      <selection pane="bottomLeft" activeCell="A5" sqref="A5"/>
    </sheetView>
  </sheetViews>
  <sheetFormatPr defaultColWidth="8.85546875" defaultRowHeight="15" x14ac:dyDescent="0.25"/>
  <cols>
    <col min="1" max="1" width="3.7109375" style="12" customWidth="1"/>
    <col min="2" max="2" width="7" style="12" bestFit="1" customWidth="1"/>
    <col min="3" max="3" width="30.42578125" style="12" customWidth="1"/>
    <col min="4" max="4" width="24.5703125" style="12" customWidth="1"/>
    <col min="5" max="5" width="18.28515625" style="12" customWidth="1"/>
    <col min="6" max="6" width="20.42578125" style="12" customWidth="1"/>
    <col min="7" max="7" width="28.7109375" style="12" customWidth="1"/>
    <col min="8" max="8" width="15.140625" style="12" customWidth="1"/>
    <col min="9" max="18" width="15.7109375" style="12" customWidth="1"/>
    <col min="19" max="19" width="40.5703125" style="12" customWidth="1"/>
    <col min="20" max="20" width="1.7109375" style="12" customWidth="1"/>
    <col min="21" max="16384" width="8.85546875" style="12"/>
  </cols>
  <sheetData>
    <row r="1" spans="1:20" s="40" customFormat="1" ht="6.75" customHeight="1" x14ac:dyDescent="0.25">
      <c r="B1" s="41"/>
      <c r="F1" s="41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20" s="43" customFormat="1" ht="20.100000000000001" customHeight="1" x14ac:dyDescent="0.25">
      <c r="B2" s="44"/>
      <c r="C2" s="44" t="s">
        <v>43</v>
      </c>
      <c r="D2" s="45"/>
      <c r="E2" s="45"/>
      <c r="F2" s="44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7"/>
      <c r="T2" s="48"/>
    </row>
    <row r="3" spans="1:20" s="49" customFormat="1" ht="24" customHeight="1" x14ac:dyDescent="0.25">
      <c r="B3" s="50"/>
      <c r="C3" s="50" t="s">
        <v>63</v>
      </c>
      <c r="D3" s="51"/>
      <c r="E3" s="51"/>
      <c r="F3" s="50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3"/>
      <c r="T3" s="54"/>
    </row>
    <row r="4" spans="1:20" ht="4.9000000000000004" customHeight="1" x14ac:dyDescent="0.25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</row>
    <row r="5" spans="1:20" ht="4.5" customHeight="1" x14ac:dyDescent="0.25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</row>
    <row r="6" spans="1:20" ht="15" customHeight="1" x14ac:dyDescent="0.25">
      <c r="A6" s="55"/>
      <c r="B6" s="126" t="s">
        <v>17</v>
      </c>
      <c r="C6" s="126" t="s">
        <v>33</v>
      </c>
      <c r="D6" s="126" t="s">
        <v>34</v>
      </c>
      <c r="E6" s="126" t="s">
        <v>35</v>
      </c>
      <c r="F6" s="126" t="s">
        <v>36</v>
      </c>
      <c r="G6" s="126" t="s">
        <v>37</v>
      </c>
      <c r="H6" s="126" t="s">
        <v>38</v>
      </c>
      <c r="I6" s="125" t="s">
        <v>39</v>
      </c>
      <c r="J6" s="125"/>
      <c r="K6" s="125" t="s">
        <v>42</v>
      </c>
      <c r="L6" s="128" t="str">
        <f xml:space="preserve"> "FUEL
EXPENSES(" &amp;Settings!$L$10 &amp; ")"</f>
        <v>FUEL
EXPENSES($)</v>
      </c>
      <c r="M6" s="128" t="str">
        <f>"MEAL
EXPENSES(" &amp;Settings!$L$10 &amp; ")"</f>
        <v>MEAL
EXPENSES($)</v>
      </c>
      <c r="N6" s="128" t="str">
        <f xml:space="preserve"> "TOLL
EXPENSES(" &amp;Settings!$L$10 &amp; ")"</f>
        <v>TOLL
EXPENSES($)</v>
      </c>
      <c r="O6" s="128" t="str">
        <f xml:space="preserve"> "OTHER
EXPENSES(" &amp;Settings!$L$10 &amp; ")"</f>
        <v>OTHER
EXPENSES($)</v>
      </c>
      <c r="P6" s="128" t="str">
        <f xml:space="preserve"> "TOTAL
COST(" &amp;Settings!$L$10 &amp; ")"</f>
        <v>TOTAL
COST($)</v>
      </c>
      <c r="Q6" s="127" t="str">
        <f xml:space="preserve"> "REVENUES(" &amp;Settings!$L$10 &amp; ")"</f>
        <v>REVENUES($)</v>
      </c>
      <c r="R6" s="127" t="str">
        <f xml:space="preserve"> "PROFIT(" &amp;Settings!$L$10 &amp; ")"</f>
        <v>PROFIT($)</v>
      </c>
      <c r="S6" s="126" t="s">
        <v>24</v>
      </c>
      <c r="T6" s="55"/>
    </row>
    <row r="7" spans="1:20" ht="15" customHeight="1" x14ac:dyDescent="0.25">
      <c r="A7" s="55"/>
      <c r="B7" s="126"/>
      <c r="C7" s="126"/>
      <c r="D7" s="126"/>
      <c r="E7" s="126"/>
      <c r="F7" s="126"/>
      <c r="G7" s="126"/>
      <c r="H7" s="126"/>
      <c r="I7" s="59" t="s">
        <v>40</v>
      </c>
      <c r="J7" s="59" t="s">
        <v>41</v>
      </c>
      <c r="K7" s="126"/>
      <c r="L7" s="128"/>
      <c r="M7" s="128"/>
      <c r="N7" s="128"/>
      <c r="O7" s="128"/>
      <c r="P7" s="128"/>
      <c r="Q7" s="127"/>
      <c r="R7" s="127"/>
      <c r="S7" s="126"/>
      <c r="T7" s="55"/>
    </row>
    <row r="8" spans="1:20" ht="15" customHeight="1" x14ac:dyDescent="0.25">
      <c r="B8" s="66">
        <f>IF(C8&lt;&gt;"",ROW()-7,"")</f>
        <v>1</v>
      </c>
      <c r="C8" s="56" t="s">
        <v>158</v>
      </c>
      <c r="D8" s="56" t="s">
        <v>96</v>
      </c>
      <c r="E8" s="56" t="s">
        <v>166</v>
      </c>
      <c r="F8" s="56" t="s">
        <v>176</v>
      </c>
      <c r="G8" s="56" t="s">
        <v>185</v>
      </c>
      <c r="H8" s="64">
        <v>44958</v>
      </c>
      <c r="I8" s="62">
        <v>1300</v>
      </c>
      <c r="J8" s="62">
        <v>1500</v>
      </c>
      <c r="K8" s="65">
        <f t="shared" ref="K8:K22" si="0">IFERROR(IF($J8-$I8=0,"",$J8-$I8),"")</f>
        <v>200</v>
      </c>
      <c r="L8" s="62">
        <v>1082</v>
      </c>
      <c r="M8" s="62">
        <v>1807</v>
      </c>
      <c r="N8" s="62">
        <v>1276</v>
      </c>
      <c r="O8" s="62">
        <v>1953</v>
      </c>
      <c r="P8" s="65">
        <f>IFERROR(IF($L8+$M8+$N8+$O8=0,"",$L8+$M8+$N8+$O8),"")</f>
        <v>6118</v>
      </c>
      <c r="Q8" s="62">
        <v>2500</v>
      </c>
      <c r="R8" s="65">
        <f>IFERROR(IF($Q8-$P8=0,"",$Q8-$P8),"")</f>
        <v>-3618</v>
      </c>
      <c r="S8" s="56"/>
    </row>
    <row r="9" spans="1:20" ht="15" customHeight="1" x14ac:dyDescent="0.25">
      <c r="B9" s="66">
        <f t="shared" ref="B9:B22" si="1">IF(C9&lt;&gt;"",ROW()-7,"")</f>
        <v>2</v>
      </c>
      <c r="C9" s="56" t="s">
        <v>159</v>
      </c>
      <c r="D9" s="56" t="s">
        <v>93</v>
      </c>
      <c r="E9" s="56" t="s">
        <v>167</v>
      </c>
      <c r="F9" s="56" t="s">
        <v>177</v>
      </c>
      <c r="G9" s="56" t="s">
        <v>186</v>
      </c>
      <c r="H9" s="64">
        <v>44960</v>
      </c>
      <c r="I9" s="62">
        <v>500</v>
      </c>
      <c r="J9" s="62">
        <v>650</v>
      </c>
      <c r="K9" s="65">
        <f t="shared" si="0"/>
        <v>150</v>
      </c>
      <c r="L9" s="62">
        <v>255</v>
      </c>
      <c r="M9" s="62">
        <v>1853</v>
      </c>
      <c r="N9" s="62">
        <v>1561</v>
      </c>
      <c r="O9" s="62">
        <v>901</v>
      </c>
      <c r="P9" s="65">
        <f t="shared" ref="P9:P22" si="2">IFERROR(IF($L9+$M9+$N9+$O9=0,"",$L9+$M9+$N9+$O9),"")</f>
        <v>4570</v>
      </c>
      <c r="Q9" s="62">
        <v>3000</v>
      </c>
      <c r="R9" s="65">
        <f t="shared" ref="R9:R22" si="3">IFERROR(IF($Q9-$P9=0,"",$Q9-$P9),"")</f>
        <v>-1570</v>
      </c>
      <c r="S9" s="107"/>
    </row>
    <row r="10" spans="1:20" ht="15" customHeight="1" x14ac:dyDescent="0.25">
      <c r="B10" s="66">
        <f t="shared" si="1"/>
        <v>3</v>
      </c>
      <c r="C10" s="56" t="s">
        <v>160</v>
      </c>
      <c r="D10" s="56" t="s">
        <v>94</v>
      </c>
      <c r="E10" s="56" t="s">
        <v>168</v>
      </c>
      <c r="F10" s="56" t="s">
        <v>178</v>
      </c>
      <c r="G10" s="56" t="s">
        <v>187</v>
      </c>
      <c r="H10" s="64">
        <v>44962</v>
      </c>
      <c r="I10" s="62">
        <v>200</v>
      </c>
      <c r="J10" s="62">
        <v>300</v>
      </c>
      <c r="K10" s="65">
        <f t="shared" si="0"/>
        <v>100</v>
      </c>
      <c r="L10" s="62">
        <v>931</v>
      </c>
      <c r="M10" s="62">
        <v>1419</v>
      </c>
      <c r="N10" s="62">
        <v>848</v>
      </c>
      <c r="O10" s="62">
        <v>45</v>
      </c>
      <c r="P10" s="65">
        <f t="shared" si="2"/>
        <v>3243</v>
      </c>
      <c r="Q10" s="62">
        <v>5000</v>
      </c>
      <c r="R10" s="65">
        <f t="shared" si="3"/>
        <v>1757</v>
      </c>
      <c r="S10" s="56"/>
    </row>
    <row r="11" spans="1:20" ht="15" customHeight="1" x14ac:dyDescent="0.25">
      <c r="B11" s="66">
        <f t="shared" si="1"/>
        <v>4</v>
      </c>
      <c r="C11" s="56" t="s">
        <v>161</v>
      </c>
      <c r="D11" s="56" t="s">
        <v>94</v>
      </c>
      <c r="E11" s="56" t="s">
        <v>169</v>
      </c>
      <c r="F11" s="56" t="s">
        <v>179</v>
      </c>
      <c r="G11" s="56" t="s">
        <v>187</v>
      </c>
      <c r="H11" s="64">
        <v>44964</v>
      </c>
      <c r="I11" s="62">
        <v>3500</v>
      </c>
      <c r="J11" s="62">
        <v>7500</v>
      </c>
      <c r="K11" s="65">
        <f t="shared" si="0"/>
        <v>4000</v>
      </c>
      <c r="L11" s="62">
        <v>687</v>
      </c>
      <c r="M11" s="62">
        <v>1344</v>
      </c>
      <c r="N11" s="62">
        <v>373</v>
      </c>
      <c r="O11" s="62">
        <v>489</v>
      </c>
      <c r="P11" s="65">
        <f t="shared" si="2"/>
        <v>2893</v>
      </c>
      <c r="Q11" s="62">
        <v>20000</v>
      </c>
      <c r="R11" s="65">
        <f t="shared" si="3"/>
        <v>17107</v>
      </c>
      <c r="S11" s="56"/>
    </row>
    <row r="12" spans="1:20" ht="15" customHeight="1" x14ac:dyDescent="0.25">
      <c r="B12" s="66">
        <f t="shared" si="1"/>
        <v>5</v>
      </c>
      <c r="C12" s="56" t="s">
        <v>162</v>
      </c>
      <c r="D12" s="56" t="s">
        <v>95</v>
      </c>
      <c r="E12" s="56" t="s">
        <v>170</v>
      </c>
      <c r="F12" s="56" t="s">
        <v>180</v>
      </c>
      <c r="G12" s="56" t="s">
        <v>188</v>
      </c>
      <c r="H12" s="64">
        <v>44966</v>
      </c>
      <c r="I12" s="62">
        <v>180000</v>
      </c>
      <c r="J12" s="62">
        <v>200000</v>
      </c>
      <c r="K12" s="65">
        <f t="shared" si="0"/>
        <v>20000</v>
      </c>
      <c r="L12" s="62">
        <v>886</v>
      </c>
      <c r="M12" s="62">
        <v>438</v>
      </c>
      <c r="N12" s="62">
        <v>150</v>
      </c>
      <c r="O12" s="62">
        <v>56</v>
      </c>
      <c r="P12" s="65">
        <f t="shared" si="2"/>
        <v>1530</v>
      </c>
      <c r="Q12" s="62">
        <v>2300</v>
      </c>
      <c r="R12" s="65">
        <f t="shared" si="3"/>
        <v>770</v>
      </c>
      <c r="S12" s="56"/>
    </row>
    <row r="13" spans="1:20" ht="15" customHeight="1" x14ac:dyDescent="0.25">
      <c r="B13" s="66">
        <f t="shared" si="1"/>
        <v>6</v>
      </c>
      <c r="C13" s="56" t="s">
        <v>162</v>
      </c>
      <c r="D13" s="56" t="s">
        <v>96</v>
      </c>
      <c r="E13" s="56" t="s">
        <v>171</v>
      </c>
      <c r="F13" s="56" t="s">
        <v>181</v>
      </c>
      <c r="G13" s="56" t="s">
        <v>188</v>
      </c>
      <c r="H13" s="64">
        <v>44968</v>
      </c>
      <c r="I13" s="62">
        <v>200000</v>
      </c>
      <c r="J13" s="62">
        <v>269050</v>
      </c>
      <c r="K13" s="65">
        <f t="shared" si="0"/>
        <v>69050</v>
      </c>
      <c r="L13" s="62">
        <v>1335</v>
      </c>
      <c r="M13" s="62">
        <v>530</v>
      </c>
      <c r="N13" s="62">
        <v>948</v>
      </c>
      <c r="O13" s="62">
        <v>1506</v>
      </c>
      <c r="P13" s="65">
        <f t="shared" si="2"/>
        <v>4319</v>
      </c>
      <c r="Q13" s="62">
        <v>1200</v>
      </c>
      <c r="R13" s="65">
        <f t="shared" si="3"/>
        <v>-3119</v>
      </c>
      <c r="S13" s="56"/>
    </row>
    <row r="14" spans="1:20" ht="15" customHeight="1" x14ac:dyDescent="0.25">
      <c r="B14" s="66">
        <f t="shared" si="1"/>
        <v>7</v>
      </c>
      <c r="C14" s="56" t="s">
        <v>162</v>
      </c>
      <c r="D14" s="56" t="s">
        <v>97</v>
      </c>
      <c r="E14" s="56" t="s">
        <v>172</v>
      </c>
      <c r="F14" s="56" t="s">
        <v>182</v>
      </c>
      <c r="G14" s="56" t="s">
        <v>185</v>
      </c>
      <c r="H14" s="64">
        <v>44971</v>
      </c>
      <c r="I14" s="62">
        <v>150000</v>
      </c>
      <c r="J14" s="62">
        <v>169000</v>
      </c>
      <c r="K14" s="65">
        <f t="shared" si="0"/>
        <v>19000</v>
      </c>
      <c r="L14" s="62">
        <v>979</v>
      </c>
      <c r="M14" s="62">
        <v>1374</v>
      </c>
      <c r="N14" s="62">
        <v>913</v>
      </c>
      <c r="O14" s="62">
        <v>241</v>
      </c>
      <c r="P14" s="65">
        <f t="shared" si="2"/>
        <v>3507</v>
      </c>
      <c r="Q14" s="62">
        <v>1500</v>
      </c>
      <c r="R14" s="65">
        <f t="shared" si="3"/>
        <v>-2007</v>
      </c>
      <c r="S14" s="56"/>
    </row>
    <row r="15" spans="1:20" ht="15" customHeight="1" x14ac:dyDescent="0.25">
      <c r="B15" s="66">
        <f t="shared" si="1"/>
        <v>8</v>
      </c>
      <c r="C15" s="56" t="s">
        <v>163</v>
      </c>
      <c r="D15" s="56" t="s">
        <v>98</v>
      </c>
      <c r="E15" s="56" t="s">
        <v>173</v>
      </c>
      <c r="F15" s="56" t="s">
        <v>183</v>
      </c>
      <c r="G15" s="56" t="s">
        <v>185</v>
      </c>
      <c r="H15" s="64">
        <v>44974</v>
      </c>
      <c r="I15" s="62">
        <v>0</v>
      </c>
      <c r="J15" s="62">
        <v>9600</v>
      </c>
      <c r="K15" s="65">
        <f t="shared" si="0"/>
        <v>9600</v>
      </c>
      <c r="L15" s="62">
        <v>383</v>
      </c>
      <c r="M15" s="62">
        <v>657</v>
      </c>
      <c r="N15" s="62">
        <v>1616</v>
      </c>
      <c r="O15" s="62">
        <v>659</v>
      </c>
      <c r="P15" s="65">
        <f t="shared" si="2"/>
        <v>3315</v>
      </c>
      <c r="Q15" s="62">
        <v>3000</v>
      </c>
      <c r="R15" s="65">
        <f t="shared" si="3"/>
        <v>-315</v>
      </c>
      <c r="S15" s="56"/>
    </row>
    <row r="16" spans="1:20" ht="15" customHeight="1" x14ac:dyDescent="0.25">
      <c r="B16" s="66">
        <f t="shared" si="1"/>
        <v>9</v>
      </c>
      <c r="C16" s="56" t="s">
        <v>164</v>
      </c>
      <c r="D16" s="56" t="s">
        <v>99</v>
      </c>
      <c r="E16" s="56" t="s">
        <v>174</v>
      </c>
      <c r="F16" s="56" t="s">
        <v>184</v>
      </c>
      <c r="G16" s="56" t="s">
        <v>186</v>
      </c>
      <c r="H16" s="64">
        <v>44977</v>
      </c>
      <c r="I16" s="62">
        <v>3955</v>
      </c>
      <c r="J16" s="62">
        <v>6545</v>
      </c>
      <c r="K16" s="65">
        <f t="shared" si="0"/>
        <v>2590</v>
      </c>
      <c r="L16" s="62">
        <v>761</v>
      </c>
      <c r="M16" s="62">
        <v>1222</v>
      </c>
      <c r="N16" s="62">
        <v>169</v>
      </c>
      <c r="O16" s="62">
        <v>1961</v>
      </c>
      <c r="P16" s="65">
        <f t="shared" si="2"/>
        <v>4113</v>
      </c>
      <c r="Q16" s="62">
        <v>9000</v>
      </c>
      <c r="R16" s="65">
        <f t="shared" si="3"/>
        <v>4887</v>
      </c>
      <c r="S16" s="56"/>
    </row>
    <row r="17" spans="2:19" ht="15" customHeight="1" x14ac:dyDescent="0.25">
      <c r="B17" s="66">
        <f t="shared" si="1"/>
        <v>10</v>
      </c>
      <c r="C17" s="56" t="s">
        <v>165</v>
      </c>
      <c r="D17" s="56" t="s">
        <v>101</v>
      </c>
      <c r="E17" s="56" t="s">
        <v>175</v>
      </c>
      <c r="F17" s="56" t="s">
        <v>168</v>
      </c>
      <c r="G17" s="56" t="s">
        <v>188</v>
      </c>
      <c r="H17" s="64">
        <v>44980</v>
      </c>
      <c r="I17" s="62">
        <v>8250</v>
      </c>
      <c r="J17" s="62">
        <v>9000</v>
      </c>
      <c r="K17" s="65">
        <f t="shared" si="0"/>
        <v>750</v>
      </c>
      <c r="L17" s="62">
        <v>843</v>
      </c>
      <c r="M17" s="62">
        <v>1967</v>
      </c>
      <c r="N17" s="62">
        <v>707</v>
      </c>
      <c r="O17" s="62">
        <v>780</v>
      </c>
      <c r="P17" s="65">
        <f t="shared" si="2"/>
        <v>4297</v>
      </c>
      <c r="Q17" s="62">
        <v>3000</v>
      </c>
      <c r="R17" s="65">
        <f t="shared" si="3"/>
        <v>-1297</v>
      </c>
      <c r="S17" s="56"/>
    </row>
    <row r="18" spans="2:19" ht="15" customHeight="1" x14ac:dyDescent="0.25">
      <c r="B18" s="66" t="str">
        <f t="shared" si="1"/>
        <v/>
      </c>
      <c r="C18" s="56"/>
      <c r="D18" s="56"/>
      <c r="E18" s="56"/>
      <c r="F18" s="56"/>
      <c r="G18" s="56"/>
      <c r="H18" s="64"/>
      <c r="I18" s="62"/>
      <c r="J18" s="62"/>
      <c r="K18" s="65" t="str">
        <f t="shared" si="0"/>
        <v/>
      </c>
      <c r="L18" s="62"/>
      <c r="M18" s="62"/>
      <c r="N18" s="62"/>
      <c r="O18" s="62"/>
      <c r="P18" s="65" t="str">
        <f t="shared" si="2"/>
        <v/>
      </c>
      <c r="Q18" s="62"/>
      <c r="R18" s="65" t="str">
        <f t="shared" si="3"/>
        <v/>
      </c>
      <c r="S18" s="56"/>
    </row>
    <row r="19" spans="2:19" ht="15" customHeight="1" x14ac:dyDescent="0.25">
      <c r="B19" s="66" t="str">
        <f t="shared" si="1"/>
        <v/>
      </c>
      <c r="C19" s="56"/>
      <c r="D19" s="56"/>
      <c r="E19" s="56"/>
      <c r="F19" s="56"/>
      <c r="G19" s="56"/>
      <c r="H19" s="64"/>
      <c r="I19" s="62"/>
      <c r="J19" s="62"/>
      <c r="K19" s="65" t="str">
        <f t="shared" si="0"/>
        <v/>
      </c>
      <c r="L19" s="62"/>
      <c r="M19" s="62"/>
      <c r="N19" s="62"/>
      <c r="O19" s="62"/>
      <c r="P19" s="65" t="str">
        <f t="shared" si="2"/>
        <v/>
      </c>
      <c r="Q19" s="62"/>
      <c r="R19" s="65" t="str">
        <f t="shared" si="3"/>
        <v/>
      </c>
      <c r="S19" s="56"/>
    </row>
    <row r="20" spans="2:19" ht="15" customHeight="1" x14ac:dyDescent="0.25">
      <c r="B20" s="66" t="str">
        <f t="shared" si="1"/>
        <v/>
      </c>
      <c r="C20" s="56"/>
      <c r="D20" s="56"/>
      <c r="E20" s="56"/>
      <c r="F20" s="56"/>
      <c r="G20" s="56"/>
      <c r="H20" s="64"/>
      <c r="I20" s="62"/>
      <c r="J20" s="62"/>
      <c r="K20" s="65" t="str">
        <f t="shared" si="0"/>
        <v/>
      </c>
      <c r="L20" s="62"/>
      <c r="M20" s="62"/>
      <c r="N20" s="62"/>
      <c r="O20" s="62"/>
      <c r="P20" s="65" t="str">
        <f t="shared" si="2"/>
        <v/>
      </c>
      <c r="Q20" s="62"/>
      <c r="R20" s="65" t="str">
        <f t="shared" si="3"/>
        <v/>
      </c>
      <c r="S20" s="56"/>
    </row>
    <row r="21" spans="2:19" ht="15" customHeight="1" x14ac:dyDescent="0.25">
      <c r="B21" s="66" t="str">
        <f t="shared" si="1"/>
        <v/>
      </c>
      <c r="C21" s="56"/>
      <c r="D21" s="56"/>
      <c r="E21" s="56"/>
      <c r="F21" s="56"/>
      <c r="G21" s="56"/>
      <c r="H21" s="64"/>
      <c r="I21" s="62"/>
      <c r="J21" s="62"/>
      <c r="K21" s="65" t="str">
        <f t="shared" si="0"/>
        <v/>
      </c>
      <c r="L21" s="62"/>
      <c r="M21" s="62"/>
      <c r="N21" s="62"/>
      <c r="O21" s="62"/>
      <c r="P21" s="65" t="str">
        <f t="shared" si="2"/>
        <v/>
      </c>
      <c r="Q21" s="62"/>
      <c r="R21" s="65" t="str">
        <f t="shared" si="3"/>
        <v/>
      </c>
      <c r="S21" s="56"/>
    </row>
    <row r="22" spans="2:19" ht="15" customHeight="1" x14ac:dyDescent="0.25">
      <c r="B22" s="66" t="str">
        <f t="shared" si="1"/>
        <v/>
      </c>
      <c r="C22" s="56"/>
      <c r="D22" s="56"/>
      <c r="E22" s="56"/>
      <c r="F22" s="56"/>
      <c r="G22" s="56"/>
      <c r="H22" s="64"/>
      <c r="I22" s="62"/>
      <c r="J22" s="62"/>
      <c r="K22" s="65" t="str">
        <f t="shared" si="0"/>
        <v/>
      </c>
      <c r="L22" s="62"/>
      <c r="M22" s="62"/>
      <c r="N22" s="62"/>
      <c r="O22" s="62"/>
      <c r="P22" s="65" t="str">
        <f t="shared" si="2"/>
        <v/>
      </c>
      <c r="Q22" s="62"/>
      <c r="R22" s="65" t="str">
        <f t="shared" si="3"/>
        <v/>
      </c>
      <c r="S22" s="56"/>
    </row>
    <row r="23" spans="2:19" ht="15" customHeight="1" x14ac:dyDescent="0.25">
      <c r="B23" s="109"/>
      <c r="C23" s="111"/>
      <c r="D23" s="111"/>
      <c r="E23" s="111"/>
      <c r="F23" s="111"/>
      <c r="G23" s="111"/>
      <c r="H23" s="112"/>
      <c r="I23" s="113"/>
      <c r="J23" s="113"/>
      <c r="K23" s="110"/>
      <c r="L23" s="113"/>
      <c r="M23" s="113"/>
      <c r="N23" s="113"/>
      <c r="O23" s="113"/>
      <c r="P23" s="110"/>
      <c r="Q23" s="113"/>
      <c r="R23" s="110"/>
      <c r="S23" s="111"/>
    </row>
    <row r="24" spans="2:19" ht="15" customHeight="1" x14ac:dyDescent="0.25">
      <c r="B24" s="109"/>
      <c r="C24" s="111"/>
      <c r="D24" s="111"/>
      <c r="E24" s="111"/>
      <c r="F24" s="111"/>
      <c r="G24" s="111"/>
      <c r="H24" s="112"/>
      <c r="I24" s="113"/>
      <c r="J24" s="113"/>
      <c r="K24" s="110"/>
      <c r="L24" s="113"/>
      <c r="M24" s="113"/>
      <c r="N24" s="113"/>
      <c r="O24" s="113"/>
      <c r="P24" s="110"/>
      <c r="Q24" s="113"/>
      <c r="R24" s="110"/>
      <c r="S24" s="111"/>
    </row>
    <row r="25" spans="2:19" ht="15" customHeight="1" x14ac:dyDescent="0.25">
      <c r="B25" s="109"/>
      <c r="C25" s="111"/>
      <c r="D25" s="111"/>
      <c r="E25" s="111"/>
      <c r="F25" s="111"/>
      <c r="G25" s="111"/>
      <c r="H25" s="112"/>
      <c r="I25" s="113"/>
      <c r="J25" s="113"/>
      <c r="K25" s="110"/>
      <c r="L25" s="113"/>
      <c r="M25" s="113"/>
      <c r="N25" s="113"/>
      <c r="O25" s="113"/>
      <c r="P25" s="110"/>
      <c r="Q25" s="113"/>
      <c r="R25" s="110"/>
      <c r="S25" s="111"/>
    </row>
    <row r="26" spans="2:19" ht="15" customHeight="1" x14ac:dyDescent="0.25">
      <c r="B26" s="109"/>
      <c r="C26" s="111"/>
      <c r="D26" s="111"/>
      <c r="E26" s="111"/>
      <c r="F26" s="111"/>
      <c r="G26" s="111"/>
      <c r="H26" s="112"/>
      <c r="I26" s="113"/>
      <c r="J26" s="113"/>
      <c r="K26" s="110"/>
      <c r="L26" s="113"/>
      <c r="M26" s="113"/>
      <c r="N26" s="113"/>
      <c r="O26" s="113"/>
      <c r="P26" s="110"/>
      <c r="Q26" s="113"/>
      <c r="R26" s="110"/>
      <c r="S26" s="111"/>
    </row>
    <row r="27" spans="2:19" ht="15" customHeight="1" x14ac:dyDescent="0.25">
      <c r="B27" s="109"/>
      <c r="C27" s="111"/>
      <c r="D27" s="111"/>
      <c r="E27" s="111"/>
      <c r="F27" s="111"/>
      <c r="G27" s="111"/>
      <c r="H27" s="112"/>
      <c r="I27" s="113"/>
      <c r="J27" s="113"/>
      <c r="K27" s="110"/>
      <c r="L27" s="113"/>
      <c r="M27" s="113"/>
      <c r="N27" s="113"/>
      <c r="O27" s="113"/>
      <c r="P27" s="110"/>
      <c r="Q27" s="113"/>
      <c r="R27" s="110"/>
      <c r="S27" s="111"/>
    </row>
    <row r="28" spans="2:19" ht="15" customHeight="1" x14ac:dyDescent="0.25">
      <c r="B28" s="109"/>
      <c r="C28" s="111"/>
      <c r="D28" s="111"/>
      <c r="E28" s="111"/>
      <c r="F28" s="111"/>
      <c r="G28" s="111"/>
      <c r="H28" s="112"/>
      <c r="I28" s="113"/>
      <c r="J28" s="113"/>
      <c r="K28" s="110"/>
      <c r="L28" s="113"/>
      <c r="M28" s="113"/>
      <c r="N28" s="113"/>
      <c r="O28" s="113"/>
      <c r="P28" s="110"/>
      <c r="Q28" s="113"/>
      <c r="R28" s="110"/>
      <c r="S28" s="111"/>
    </row>
    <row r="29" spans="2:19" ht="15" customHeight="1" x14ac:dyDescent="0.25">
      <c r="B29" s="109"/>
      <c r="C29" s="111"/>
      <c r="D29" s="111"/>
      <c r="E29" s="111"/>
      <c r="F29" s="111"/>
      <c r="G29" s="111"/>
      <c r="H29" s="112"/>
      <c r="I29" s="113"/>
      <c r="J29" s="113"/>
      <c r="K29" s="110"/>
      <c r="L29" s="113"/>
      <c r="M29" s="113"/>
      <c r="N29" s="113"/>
      <c r="O29" s="113"/>
      <c r="P29" s="110"/>
      <c r="Q29" s="113"/>
      <c r="R29" s="110"/>
      <c r="S29" s="111"/>
    </row>
    <row r="30" spans="2:19" ht="15" customHeight="1" x14ac:dyDescent="0.25">
      <c r="B30" s="109"/>
      <c r="C30" s="111"/>
      <c r="D30" s="111"/>
      <c r="E30" s="111"/>
      <c r="F30" s="111"/>
      <c r="G30" s="111"/>
      <c r="H30" s="112"/>
      <c r="I30" s="113"/>
      <c r="J30" s="113"/>
      <c r="K30" s="110"/>
      <c r="L30" s="113"/>
      <c r="M30" s="113"/>
      <c r="N30" s="113"/>
      <c r="O30" s="113"/>
      <c r="P30" s="110"/>
      <c r="Q30" s="113"/>
      <c r="R30" s="110"/>
      <c r="S30" s="111"/>
    </row>
    <row r="31" spans="2:19" ht="15" customHeight="1" x14ac:dyDescent="0.25">
      <c r="B31" s="109"/>
      <c r="C31" s="111"/>
      <c r="D31" s="111"/>
      <c r="E31" s="111"/>
      <c r="F31" s="111"/>
      <c r="G31" s="111"/>
      <c r="H31" s="112"/>
      <c r="I31" s="113"/>
      <c r="J31" s="113"/>
      <c r="K31" s="110"/>
      <c r="L31" s="113"/>
      <c r="M31" s="113"/>
      <c r="N31" s="113"/>
      <c r="O31" s="113"/>
      <c r="P31" s="110"/>
      <c r="Q31" s="113"/>
      <c r="R31" s="110"/>
      <c r="S31" s="111"/>
    </row>
    <row r="32" spans="2:19" ht="15" customHeight="1" x14ac:dyDescent="0.25">
      <c r="B32" s="109"/>
      <c r="C32" s="111"/>
      <c r="D32" s="111"/>
      <c r="E32" s="111"/>
      <c r="F32" s="111"/>
      <c r="G32" s="111"/>
      <c r="H32" s="112"/>
      <c r="I32" s="113"/>
      <c r="J32" s="113"/>
      <c r="K32" s="110"/>
      <c r="L32" s="113"/>
      <c r="M32" s="113"/>
      <c r="N32" s="113"/>
      <c r="O32" s="113"/>
      <c r="P32" s="110"/>
      <c r="Q32" s="113"/>
      <c r="R32" s="110"/>
      <c r="S32" s="111"/>
    </row>
    <row r="33" spans="2:19" ht="15" customHeight="1" x14ac:dyDescent="0.25">
      <c r="B33" s="109"/>
      <c r="C33" s="111"/>
      <c r="D33" s="111"/>
      <c r="E33" s="111"/>
      <c r="F33" s="111"/>
      <c r="G33" s="111"/>
      <c r="H33" s="112"/>
      <c r="I33" s="113"/>
      <c r="J33" s="113"/>
      <c r="K33" s="110"/>
      <c r="L33" s="113"/>
      <c r="M33" s="113"/>
      <c r="N33" s="113"/>
      <c r="O33" s="113"/>
      <c r="P33" s="110"/>
      <c r="Q33" s="113"/>
      <c r="R33" s="110"/>
      <c r="S33" s="111"/>
    </row>
    <row r="34" spans="2:19" ht="15" customHeight="1" x14ac:dyDescent="0.25">
      <c r="B34" s="109"/>
      <c r="C34" s="111"/>
      <c r="D34" s="111"/>
      <c r="E34" s="111"/>
      <c r="F34" s="111"/>
      <c r="G34" s="111"/>
      <c r="H34" s="112"/>
      <c r="I34" s="113"/>
      <c r="J34" s="113"/>
      <c r="K34" s="110"/>
      <c r="L34" s="113"/>
      <c r="M34" s="113"/>
      <c r="N34" s="113"/>
      <c r="O34" s="113"/>
      <c r="P34" s="110"/>
      <c r="Q34" s="113"/>
      <c r="R34" s="110"/>
      <c r="S34" s="111"/>
    </row>
    <row r="35" spans="2:19" ht="15" customHeight="1" x14ac:dyDescent="0.25">
      <c r="B35" s="109"/>
      <c r="C35" s="111"/>
      <c r="D35" s="111"/>
      <c r="E35" s="111"/>
      <c r="F35" s="111"/>
      <c r="G35" s="111"/>
      <c r="H35" s="112"/>
      <c r="I35" s="113"/>
      <c r="J35" s="113"/>
      <c r="K35" s="110"/>
      <c r="L35" s="113"/>
      <c r="M35" s="113"/>
      <c r="N35" s="113"/>
      <c r="O35" s="113"/>
      <c r="P35" s="110"/>
      <c r="Q35" s="113"/>
      <c r="R35" s="110"/>
      <c r="S35" s="111"/>
    </row>
    <row r="36" spans="2:19" ht="15" customHeight="1" x14ac:dyDescent="0.25">
      <c r="B36" s="109"/>
      <c r="C36" s="111"/>
      <c r="D36" s="111"/>
      <c r="E36" s="111"/>
      <c r="F36" s="111"/>
      <c r="G36" s="111"/>
      <c r="H36" s="112"/>
      <c r="I36" s="113"/>
      <c r="J36" s="113"/>
      <c r="K36" s="110"/>
      <c r="L36" s="113"/>
      <c r="M36" s="113"/>
      <c r="N36" s="113"/>
      <c r="O36" s="113"/>
      <c r="P36" s="110"/>
      <c r="Q36" s="113"/>
      <c r="R36" s="110"/>
      <c r="S36" s="111"/>
    </row>
    <row r="37" spans="2:19" ht="15" customHeight="1" x14ac:dyDescent="0.25">
      <c r="B37" s="109"/>
      <c r="C37" s="111"/>
      <c r="D37" s="111"/>
      <c r="E37" s="111"/>
      <c r="F37" s="111"/>
      <c r="G37" s="111"/>
      <c r="H37" s="112"/>
      <c r="I37" s="113"/>
      <c r="J37" s="113"/>
      <c r="K37" s="110"/>
      <c r="L37" s="113"/>
      <c r="M37" s="113"/>
      <c r="N37" s="113"/>
      <c r="O37" s="113"/>
      <c r="P37" s="110"/>
      <c r="Q37" s="113"/>
      <c r="R37" s="110"/>
      <c r="S37" s="111"/>
    </row>
    <row r="38" spans="2:19" ht="15" customHeight="1" x14ac:dyDescent="0.25">
      <c r="B38" s="109"/>
      <c r="C38" s="111"/>
      <c r="D38" s="111"/>
      <c r="E38" s="111"/>
      <c r="F38" s="111"/>
      <c r="G38" s="111"/>
      <c r="H38" s="112"/>
      <c r="I38" s="113"/>
      <c r="J38" s="113"/>
      <c r="K38" s="110"/>
      <c r="L38" s="113"/>
      <c r="M38" s="113"/>
      <c r="N38" s="113"/>
      <c r="O38" s="113"/>
      <c r="P38" s="110"/>
      <c r="Q38" s="113"/>
      <c r="R38" s="110"/>
      <c r="S38" s="111"/>
    </row>
    <row r="39" spans="2:19" ht="15" customHeight="1" x14ac:dyDescent="0.25">
      <c r="B39" s="109"/>
      <c r="C39" s="111"/>
      <c r="D39" s="111"/>
      <c r="E39" s="111"/>
      <c r="F39" s="111"/>
      <c r="G39" s="111"/>
      <c r="H39" s="112"/>
      <c r="I39" s="113"/>
      <c r="J39" s="113"/>
      <c r="K39" s="110"/>
      <c r="L39" s="113"/>
      <c r="M39" s="113"/>
      <c r="N39" s="113"/>
      <c r="O39" s="113"/>
      <c r="P39" s="110"/>
      <c r="Q39" s="113"/>
      <c r="R39" s="110"/>
      <c r="S39" s="111"/>
    </row>
    <row r="40" spans="2:19" ht="15" customHeight="1" x14ac:dyDescent="0.25">
      <c r="B40" s="109"/>
      <c r="C40" s="111"/>
      <c r="D40" s="111"/>
      <c r="E40" s="111"/>
      <c r="F40" s="111"/>
      <c r="G40" s="111"/>
      <c r="H40" s="112"/>
      <c r="I40" s="113"/>
      <c r="J40" s="113"/>
      <c r="K40" s="110"/>
      <c r="L40" s="113"/>
      <c r="M40" s="113"/>
      <c r="N40" s="113"/>
      <c r="O40" s="113"/>
      <c r="P40" s="110"/>
      <c r="Q40" s="113"/>
      <c r="R40" s="110"/>
      <c r="S40" s="111"/>
    </row>
    <row r="41" spans="2:19" ht="15" customHeight="1" x14ac:dyDescent="0.25">
      <c r="B41" s="109"/>
      <c r="C41" s="111"/>
      <c r="D41" s="111"/>
      <c r="E41" s="111"/>
      <c r="F41" s="111"/>
      <c r="G41" s="111"/>
      <c r="H41" s="112"/>
      <c r="I41" s="113"/>
      <c r="J41" s="113"/>
      <c r="K41" s="110"/>
      <c r="L41" s="113"/>
      <c r="M41" s="113"/>
      <c r="N41" s="113"/>
      <c r="O41" s="113"/>
      <c r="P41" s="110"/>
      <c r="Q41" s="113"/>
      <c r="R41" s="110"/>
      <c r="S41" s="111"/>
    </row>
    <row r="42" spans="2:19" ht="15" customHeight="1" x14ac:dyDescent="0.25">
      <c r="B42" s="109"/>
      <c r="C42" s="111"/>
      <c r="D42" s="111"/>
      <c r="E42" s="111"/>
      <c r="F42" s="111"/>
      <c r="G42" s="111"/>
      <c r="H42" s="112"/>
      <c r="I42" s="113"/>
      <c r="J42" s="113"/>
      <c r="K42" s="110"/>
      <c r="L42" s="113"/>
      <c r="M42" s="113"/>
      <c r="N42" s="113"/>
      <c r="O42" s="113"/>
      <c r="P42" s="110"/>
      <c r="Q42" s="113"/>
      <c r="R42" s="110"/>
      <c r="S42" s="111"/>
    </row>
    <row r="43" spans="2:19" ht="15" customHeight="1" x14ac:dyDescent="0.25">
      <c r="B43" s="109"/>
      <c r="C43" s="111"/>
      <c r="D43" s="111"/>
      <c r="E43" s="111"/>
      <c r="F43" s="111"/>
      <c r="G43" s="111"/>
      <c r="H43" s="112"/>
      <c r="I43" s="113"/>
      <c r="J43" s="113"/>
      <c r="K43" s="110"/>
      <c r="L43" s="113"/>
      <c r="M43" s="113"/>
      <c r="N43" s="113"/>
      <c r="O43" s="113"/>
      <c r="P43" s="110"/>
      <c r="Q43" s="113"/>
      <c r="R43" s="110"/>
      <c r="S43" s="111"/>
    </row>
    <row r="44" spans="2:19" ht="15" customHeight="1" x14ac:dyDescent="0.25">
      <c r="B44" s="109"/>
      <c r="C44" s="111"/>
      <c r="D44" s="111"/>
      <c r="E44" s="111"/>
      <c r="F44" s="111"/>
      <c r="G44" s="111"/>
      <c r="H44" s="112"/>
      <c r="I44" s="113"/>
      <c r="J44" s="113"/>
      <c r="K44" s="110"/>
      <c r="L44" s="113"/>
      <c r="M44" s="113"/>
      <c r="N44" s="113"/>
      <c r="O44" s="113"/>
      <c r="P44" s="110"/>
      <c r="Q44" s="113"/>
      <c r="R44" s="110"/>
      <c r="S44" s="111"/>
    </row>
    <row r="45" spans="2:19" ht="15" customHeight="1" x14ac:dyDescent="0.25">
      <c r="B45" s="109"/>
      <c r="C45" s="111"/>
      <c r="D45" s="111"/>
      <c r="E45" s="111"/>
      <c r="F45" s="111"/>
      <c r="G45" s="111"/>
      <c r="H45" s="112"/>
      <c r="I45" s="113"/>
      <c r="J45" s="113"/>
      <c r="K45" s="110"/>
      <c r="L45" s="113"/>
      <c r="M45" s="113"/>
      <c r="N45" s="113"/>
      <c r="O45" s="113"/>
      <c r="P45" s="110"/>
      <c r="Q45" s="113"/>
      <c r="R45" s="110"/>
      <c r="S45" s="111"/>
    </row>
    <row r="46" spans="2:19" ht="15" customHeight="1" x14ac:dyDescent="0.25">
      <c r="B46" s="109"/>
      <c r="C46" s="111"/>
      <c r="D46" s="111"/>
      <c r="E46" s="111"/>
      <c r="F46" s="111"/>
      <c r="G46" s="111"/>
      <c r="H46" s="112"/>
      <c r="I46" s="113"/>
      <c r="J46" s="113"/>
      <c r="K46" s="110"/>
      <c r="L46" s="113"/>
      <c r="M46" s="113"/>
      <c r="N46" s="113"/>
      <c r="O46" s="113"/>
      <c r="P46" s="110"/>
      <c r="Q46" s="113"/>
      <c r="R46" s="110"/>
      <c r="S46" s="111"/>
    </row>
    <row r="47" spans="2:19" ht="15" customHeight="1" x14ac:dyDescent="0.25">
      <c r="B47" s="109"/>
      <c r="C47" s="111"/>
      <c r="D47" s="111"/>
      <c r="E47" s="111"/>
      <c r="F47" s="111"/>
      <c r="G47" s="111"/>
      <c r="H47" s="112"/>
      <c r="I47" s="113"/>
      <c r="J47" s="113"/>
      <c r="K47" s="110"/>
      <c r="L47" s="113"/>
      <c r="M47" s="113"/>
      <c r="N47" s="113"/>
      <c r="O47" s="113"/>
      <c r="P47" s="110"/>
      <c r="Q47" s="113"/>
      <c r="R47" s="110"/>
      <c r="S47" s="111"/>
    </row>
    <row r="48" spans="2:19" ht="15" customHeight="1" x14ac:dyDescent="0.25">
      <c r="B48" s="109"/>
      <c r="C48" s="111"/>
      <c r="D48" s="111"/>
      <c r="E48" s="111"/>
      <c r="F48" s="111"/>
      <c r="G48" s="111"/>
      <c r="H48" s="112"/>
      <c r="I48" s="113"/>
      <c r="J48" s="113"/>
      <c r="K48" s="110"/>
      <c r="L48" s="113"/>
      <c r="M48" s="113"/>
      <c r="N48" s="113"/>
      <c r="O48" s="113"/>
      <c r="P48" s="110"/>
      <c r="Q48" s="113"/>
      <c r="R48" s="110"/>
      <c r="S48" s="111"/>
    </row>
    <row r="49" spans="2:19" ht="15" customHeight="1" x14ac:dyDescent="0.25">
      <c r="B49" s="109"/>
      <c r="C49" s="111"/>
      <c r="D49" s="111"/>
      <c r="E49" s="111"/>
      <c r="F49" s="111"/>
      <c r="G49" s="111"/>
      <c r="H49" s="112"/>
      <c r="I49" s="113"/>
      <c r="J49" s="113"/>
      <c r="K49" s="110"/>
      <c r="L49" s="113"/>
      <c r="M49" s="113"/>
      <c r="N49" s="113"/>
      <c r="O49" s="113"/>
      <c r="P49" s="110"/>
      <c r="Q49" s="113"/>
      <c r="R49" s="110"/>
      <c r="S49" s="111"/>
    </row>
    <row r="50" spans="2:19" ht="15" customHeight="1" x14ac:dyDescent="0.25">
      <c r="B50" s="109"/>
      <c r="C50" s="111"/>
      <c r="D50" s="111"/>
      <c r="E50" s="111"/>
      <c r="F50" s="111"/>
      <c r="G50" s="111"/>
      <c r="H50" s="112"/>
      <c r="I50" s="113"/>
      <c r="J50" s="113"/>
      <c r="K50" s="110"/>
      <c r="L50" s="113"/>
      <c r="M50" s="113"/>
      <c r="N50" s="113"/>
      <c r="O50" s="113"/>
      <c r="P50" s="110"/>
      <c r="Q50" s="113"/>
      <c r="R50" s="110"/>
      <c r="S50" s="111"/>
    </row>
    <row r="51" spans="2:19" ht="15" customHeight="1" x14ac:dyDescent="0.25">
      <c r="B51" s="109"/>
      <c r="C51" s="111"/>
      <c r="D51" s="111"/>
      <c r="E51" s="111"/>
      <c r="F51" s="111"/>
      <c r="G51" s="111"/>
      <c r="H51" s="112"/>
      <c r="I51" s="113"/>
      <c r="J51" s="113"/>
      <c r="K51" s="110"/>
      <c r="L51" s="113"/>
      <c r="M51" s="113"/>
      <c r="N51" s="113"/>
      <c r="O51" s="113"/>
      <c r="P51" s="110"/>
      <c r="Q51" s="113"/>
      <c r="R51" s="110"/>
      <c r="S51" s="111"/>
    </row>
    <row r="52" spans="2:19" ht="15" customHeight="1" x14ac:dyDescent="0.25">
      <c r="B52" s="109"/>
      <c r="C52" s="111"/>
      <c r="D52" s="111"/>
      <c r="E52" s="111"/>
      <c r="F52" s="111"/>
      <c r="G52" s="111"/>
      <c r="H52" s="112"/>
      <c r="I52" s="113"/>
      <c r="J52" s="113"/>
      <c r="K52" s="110"/>
      <c r="L52" s="113"/>
      <c r="M52" s="113"/>
      <c r="N52" s="113"/>
      <c r="O52" s="113"/>
      <c r="P52" s="110"/>
      <c r="Q52" s="113"/>
      <c r="R52" s="110"/>
      <c r="S52" s="111"/>
    </row>
    <row r="53" spans="2:19" ht="15" customHeight="1" x14ac:dyDescent="0.25">
      <c r="B53" s="109"/>
      <c r="C53" s="111"/>
      <c r="D53" s="111"/>
      <c r="E53" s="111"/>
      <c r="F53" s="111"/>
      <c r="G53" s="111"/>
      <c r="H53" s="112"/>
      <c r="I53" s="113"/>
      <c r="J53" s="113"/>
      <c r="K53" s="110"/>
      <c r="L53" s="113"/>
      <c r="M53" s="113"/>
      <c r="N53" s="113"/>
      <c r="O53" s="113"/>
      <c r="P53" s="110"/>
      <c r="Q53" s="113"/>
      <c r="R53" s="110"/>
      <c r="S53" s="111"/>
    </row>
    <row r="54" spans="2:19" ht="15" customHeight="1" x14ac:dyDescent="0.25">
      <c r="B54" s="109"/>
      <c r="C54" s="111"/>
      <c r="D54" s="111"/>
      <c r="E54" s="111"/>
      <c r="F54" s="111"/>
      <c r="G54" s="111"/>
      <c r="H54" s="112"/>
      <c r="I54" s="113"/>
      <c r="J54" s="113"/>
      <c r="K54" s="110"/>
      <c r="L54" s="113"/>
      <c r="M54" s="113"/>
      <c r="N54" s="113"/>
      <c r="O54" s="113"/>
      <c r="P54" s="110"/>
      <c r="Q54" s="113"/>
      <c r="R54" s="110"/>
      <c r="S54" s="111"/>
    </row>
    <row r="55" spans="2:19" ht="15" customHeight="1" x14ac:dyDescent="0.25">
      <c r="B55" s="109"/>
      <c r="C55" s="111"/>
      <c r="D55" s="111"/>
      <c r="E55" s="111"/>
      <c r="F55" s="111"/>
      <c r="G55" s="111"/>
      <c r="H55" s="112"/>
      <c r="I55" s="113"/>
      <c r="J55" s="113"/>
      <c r="K55" s="110"/>
      <c r="L55" s="113"/>
      <c r="M55" s="113"/>
      <c r="N55" s="113"/>
      <c r="O55" s="113"/>
      <c r="P55" s="110"/>
      <c r="Q55" s="113"/>
      <c r="R55" s="110"/>
      <c r="S55" s="111"/>
    </row>
    <row r="56" spans="2:19" ht="15" customHeight="1" x14ac:dyDescent="0.25">
      <c r="B56" s="109"/>
      <c r="C56" s="111"/>
      <c r="D56" s="111"/>
      <c r="E56" s="111"/>
      <c r="F56" s="111"/>
      <c r="G56" s="111"/>
      <c r="H56" s="112"/>
      <c r="I56" s="113"/>
      <c r="J56" s="113"/>
      <c r="K56" s="110"/>
      <c r="L56" s="113"/>
      <c r="M56" s="113"/>
      <c r="N56" s="113"/>
      <c r="O56" s="113"/>
      <c r="P56" s="110"/>
      <c r="Q56" s="113"/>
      <c r="R56" s="110"/>
      <c r="S56" s="111"/>
    </row>
    <row r="57" spans="2:19" ht="15" customHeight="1" x14ac:dyDescent="0.25">
      <c r="B57" s="109"/>
      <c r="C57" s="111"/>
      <c r="D57" s="111"/>
      <c r="E57" s="111"/>
      <c r="F57" s="111"/>
      <c r="G57" s="111"/>
      <c r="H57" s="112"/>
      <c r="I57" s="113"/>
      <c r="J57" s="113"/>
      <c r="K57" s="110"/>
      <c r="L57" s="113"/>
      <c r="M57" s="113"/>
      <c r="N57" s="113"/>
      <c r="O57" s="113"/>
      <c r="P57" s="110"/>
      <c r="Q57" s="113"/>
      <c r="R57" s="110"/>
      <c r="S57" s="111"/>
    </row>
    <row r="58" spans="2:19" ht="15" customHeight="1" x14ac:dyDescent="0.25">
      <c r="B58" s="109"/>
      <c r="C58" s="111"/>
      <c r="D58" s="111"/>
      <c r="E58" s="111"/>
      <c r="F58" s="111"/>
      <c r="G58" s="111"/>
      <c r="H58" s="112"/>
      <c r="I58" s="113"/>
      <c r="J58" s="113"/>
      <c r="K58" s="110"/>
      <c r="L58" s="113"/>
      <c r="M58" s="113"/>
      <c r="N58" s="113"/>
      <c r="O58" s="113"/>
      <c r="P58" s="110"/>
      <c r="Q58" s="113"/>
      <c r="R58" s="110"/>
      <c r="S58" s="111"/>
    </row>
    <row r="59" spans="2:19" ht="15" customHeight="1" x14ac:dyDescent="0.25">
      <c r="B59" s="109"/>
      <c r="C59" s="111"/>
      <c r="D59" s="111"/>
      <c r="E59" s="111"/>
      <c r="F59" s="111"/>
      <c r="G59" s="111"/>
      <c r="H59" s="112"/>
      <c r="I59" s="113"/>
      <c r="J59" s="113"/>
      <c r="K59" s="110"/>
      <c r="L59" s="113"/>
      <c r="M59" s="113"/>
      <c r="N59" s="113"/>
      <c r="O59" s="113"/>
      <c r="P59" s="110"/>
      <c r="Q59" s="113"/>
      <c r="R59" s="110"/>
      <c r="S59" s="111"/>
    </row>
    <row r="60" spans="2:19" ht="15" customHeight="1" x14ac:dyDescent="0.25">
      <c r="B60" s="109"/>
      <c r="C60" s="111"/>
      <c r="D60" s="111"/>
      <c r="E60" s="111"/>
      <c r="F60" s="111"/>
      <c r="G60" s="111"/>
      <c r="H60" s="112"/>
      <c r="I60" s="113"/>
      <c r="J60" s="113"/>
      <c r="K60" s="110"/>
      <c r="L60" s="113"/>
      <c r="M60" s="113"/>
      <c r="N60" s="113"/>
      <c r="O60" s="113"/>
      <c r="P60" s="110"/>
      <c r="Q60" s="113"/>
      <c r="R60" s="110"/>
      <c r="S60" s="111"/>
    </row>
    <row r="61" spans="2:19" ht="15" customHeight="1" x14ac:dyDescent="0.25">
      <c r="B61" s="109"/>
      <c r="C61" s="111"/>
      <c r="D61" s="111"/>
      <c r="E61" s="111"/>
      <c r="F61" s="111"/>
      <c r="G61" s="111"/>
      <c r="H61" s="112"/>
      <c r="I61" s="113"/>
      <c r="J61" s="113"/>
      <c r="K61" s="110"/>
      <c r="L61" s="113"/>
      <c r="M61" s="113"/>
      <c r="N61" s="113"/>
      <c r="O61" s="113"/>
      <c r="P61" s="110"/>
      <c r="Q61" s="113"/>
      <c r="R61" s="110"/>
      <c r="S61" s="111"/>
    </row>
    <row r="62" spans="2:19" ht="15" customHeight="1" x14ac:dyDescent="0.25">
      <c r="B62" s="109"/>
      <c r="C62" s="111"/>
      <c r="D62" s="111"/>
      <c r="E62" s="111"/>
      <c r="F62" s="111"/>
      <c r="G62" s="111"/>
      <c r="H62" s="112"/>
      <c r="I62" s="113"/>
      <c r="J62" s="113"/>
      <c r="K62" s="110"/>
      <c r="L62" s="113"/>
      <c r="M62" s="113"/>
      <c r="N62" s="113"/>
      <c r="O62" s="113"/>
      <c r="P62" s="110"/>
      <c r="Q62" s="113"/>
      <c r="R62" s="110"/>
      <c r="S62" s="111"/>
    </row>
    <row r="63" spans="2:19" ht="15" customHeight="1" x14ac:dyDescent="0.25">
      <c r="B63" s="109"/>
      <c r="C63" s="111"/>
      <c r="D63" s="111"/>
      <c r="E63" s="111"/>
      <c r="F63" s="111"/>
      <c r="G63" s="111"/>
      <c r="H63" s="112"/>
      <c r="I63" s="113"/>
      <c r="J63" s="113"/>
      <c r="K63" s="110"/>
      <c r="L63" s="113"/>
      <c r="M63" s="113"/>
      <c r="N63" s="113"/>
      <c r="O63" s="113"/>
      <c r="P63" s="110"/>
      <c r="Q63" s="113"/>
      <c r="R63" s="110"/>
      <c r="S63" s="111"/>
    </row>
    <row r="64" spans="2:19" ht="15" customHeight="1" x14ac:dyDescent="0.25">
      <c r="B64" s="109"/>
      <c r="C64" s="111"/>
      <c r="D64" s="111"/>
      <c r="E64" s="111"/>
      <c r="F64" s="111"/>
      <c r="G64" s="111"/>
      <c r="H64" s="112"/>
      <c r="I64" s="113"/>
      <c r="J64" s="113"/>
      <c r="K64" s="110"/>
      <c r="L64" s="113"/>
      <c r="M64" s="113"/>
      <c r="N64" s="113"/>
      <c r="O64" s="113"/>
      <c r="P64" s="110"/>
      <c r="Q64" s="113"/>
      <c r="R64" s="110"/>
      <c r="S64" s="111"/>
    </row>
    <row r="65" spans="2:19" ht="15" customHeight="1" x14ac:dyDescent="0.25">
      <c r="B65" s="109"/>
      <c r="C65" s="111"/>
      <c r="D65" s="111"/>
      <c r="E65" s="111"/>
      <c r="F65" s="111"/>
      <c r="G65" s="111"/>
      <c r="H65" s="112"/>
      <c r="I65" s="113"/>
      <c r="J65" s="113"/>
      <c r="K65" s="110"/>
      <c r="L65" s="113"/>
      <c r="M65" s="113"/>
      <c r="N65" s="113"/>
      <c r="O65" s="113"/>
      <c r="P65" s="110"/>
      <c r="Q65" s="113"/>
      <c r="R65" s="110"/>
      <c r="S65" s="111"/>
    </row>
    <row r="66" spans="2:19" ht="15" customHeight="1" x14ac:dyDescent="0.25">
      <c r="B66" s="109"/>
      <c r="C66" s="111"/>
      <c r="D66" s="111"/>
      <c r="E66" s="111"/>
      <c r="F66" s="111"/>
      <c r="G66" s="111"/>
      <c r="H66" s="112"/>
      <c r="I66" s="113"/>
      <c r="J66" s="113"/>
      <c r="K66" s="110"/>
      <c r="L66" s="113"/>
      <c r="M66" s="113"/>
      <c r="N66" s="113"/>
      <c r="O66" s="113"/>
      <c r="P66" s="110"/>
      <c r="Q66" s="113"/>
      <c r="R66" s="110"/>
      <c r="S66" s="111"/>
    </row>
    <row r="67" spans="2:19" ht="15" customHeight="1" x14ac:dyDescent="0.25">
      <c r="B67" s="109"/>
      <c r="C67" s="111"/>
      <c r="D67" s="111"/>
      <c r="E67" s="111"/>
      <c r="F67" s="111"/>
      <c r="G67" s="111"/>
      <c r="H67" s="112"/>
      <c r="I67" s="113"/>
      <c r="J67" s="113"/>
      <c r="K67" s="110"/>
      <c r="L67" s="113"/>
      <c r="M67" s="113"/>
      <c r="N67" s="113"/>
      <c r="O67" s="113"/>
      <c r="P67" s="110"/>
      <c r="Q67" s="113"/>
      <c r="R67" s="110"/>
      <c r="S67" s="111"/>
    </row>
    <row r="68" spans="2:19" ht="15" customHeight="1" x14ac:dyDescent="0.25">
      <c r="B68" s="109"/>
      <c r="C68" s="111"/>
      <c r="D68" s="111"/>
      <c r="E68" s="111"/>
      <c r="F68" s="111"/>
      <c r="G68" s="111"/>
      <c r="H68" s="112"/>
      <c r="I68" s="113"/>
      <c r="J68" s="113"/>
      <c r="K68" s="110"/>
      <c r="L68" s="113"/>
      <c r="M68" s="113"/>
      <c r="N68" s="113"/>
      <c r="O68" s="113"/>
      <c r="P68" s="110"/>
      <c r="Q68" s="113"/>
      <c r="R68" s="110"/>
      <c r="S68" s="111"/>
    </row>
    <row r="69" spans="2:19" ht="15" customHeight="1" x14ac:dyDescent="0.25">
      <c r="B69" s="109"/>
      <c r="C69" s="111"/>
      <c r="D69" s="111"/>
      <c r="E69" s="111"/>
      <c r="F69" s="111"/>
      <c r="G69" s="111"/>
      <c r="H69" s="112"/>
      <c r="I69" s="113"/>
      <c r="J69" s="113"/>
      <c r="K69" s="110"/>
      <c r="L69" s="113"/>
      <c r="M69" s="113"/>
      <c r="N69" s="113"/>
      <c r="O69" s="113"/>
      <c r="P69" s="110"/>
      <c r="Q69" s="113"/>
      <c r="R69" s="110"/>
      <c r="S69" s="111"/>
    </row>
    <row r="70" spans="2:19" ht="15" customHeight="1" x14ac:dyDescent="0.25">
      <c r="B70" s="109"/>
      <c r="C70" s="111"/>
      <c r="D70" s="111"/>
      <c r="E70" s="111"/>
      <c r="F70" s="111"/>
      <c r="G70" s="111"/>
      <c r="H70" s="112"/>
      <c r="I70" s="113"/>
      <c r="J70" s="113"/>
      <c r="K70" s="110"/>
      <c r="L70" s="113"/>
      <c r="M70" s="113"/>
      <c r="N70" s="113"/>
      <c r="O70" s="113"/>
      <c r="P70" s="110"/>
      <c r="Q70" s="113"/>
      <c r="R70" s="110"/>
      <c r="S70" s="111"/>
    </row>
    <row r="71" spans="2:19" ht="15" customHeight="1" x14ac:dyDescent="0.25">
      <c r="B71" s="109"/>
      <c r="C71" s="111"/>
      <c r="D71" s="111"/>
      <c r="E71" s="111"/>
      <c r="F71" s="111"/>
      <c r="G71" s="111"/>
      <c r="H71" s="112"/>
      <c r="I71" s="113"/>
      <c r="J71" s="113"/>
      <c r="K71" s="110"/>
      <c r="L71" s="113"/>
      <c r="M71" s="113"/>
      <c r="N71" s="113"/>
      <c r="O71" s="113"/>
      <c r="P71" s="110"/>
      <c r="Q71" s="113"/>
      <c r="R71" s="110"/>
      <c r="S71" s="111"/>
    </row>
    <row r="72" spans="2:19" ht="15" customHeight="1" x14ac:dyDescent="0.25">
      <c r="B72" s="109"/>
      <c r="C72" s="111"/>
      <c r="D72" s="111"/>
      <c r="E72" s="111"/>
      <c r="F72" s="111"/>
      <c r="G72" s="111"/>
      <c r="H72" s="112"/>
      <c r="I72" s="113"/>
      <c r="J72" s="113"/>
      <c r="K72" s="110"/>
      <c r="L72" s="113"/>
      <c r="M72" s="113"/>
      <c r="N72" s="113"/>
      <c r="O72" s="113"/>
      <c r="P72" s="110"/>
      <c r="Q72" s="113"/>
      <c r="R72" s="110"/>
      <c r="S72" s="111"/>
    </row>
    <row r="73" spans="2:19" ht="15" customHeight="1" x14ac:dyDescent="0.25">
      <c r="B73" s="109"/>
      <c r="C73" s="111"/>
      <c r="D73" s="111"/>
      <c r="E73" s="111"/>
      <c r="F73" s="111"/>
      <c r="G73" s="111"/>
      <c r="H73" s="112"/>
      <c r="I73" s="113"/>
      <c r="J73" s="113"/>
      <c r="K73" s="110"/>
      <c r="L73" s="113"/>
      <c r="M73" s="113"/>
      <c r="N73" s="113"/>
      <c r="O73" s="113"/>
      <c r="P73" s="110"/>
      <c r="Q73" s="113"/>
      <c r="R73" s="110"/>
      <c r="S73" s="111"/>
    </row>
    <row r="74" spans="2:19" ht="15" customHeight="1" x14ac:dyDescent="0.25">
      <c r="B74" s="109"/>
      <c r="C74" s="111"/>
      <c r="D74" s="111"/>
      <c r="E74" s="111"/>
      <c r="F74" s="111"/>
      <c r="G74" s="111"/>
      <c r="H74" s="112"/>
      <c r="I74" s="113"/>
      <c r="J74" s="113"/>
      <c r="K74" s="110"/>
      <c r="L74" s="113"/>
      <c r="M74" s="113"/>
      <c r="N74" s="113"/>
      <c r="O74" s="113"/>
      <c r="P74" s="110"/>
      <c r="Q74" s="113"/>
      <c r="R74" s="110"/>
      <c r="S74" s="111"/>
    </row>
    <row r="75" spans="2:19" ht="15" customHeight="1" x14ac:dyDescent="0.25">
      <c r="B75" s="109"/>
      <c r="C75" s="111"/>
      <c r="D75" s="111"/>
      <c r="E75" s="111"/>
      <c r="F75" s="111"/>
      <c r="G75" s="111"/>
      <c r="H75" s="112"/>
      <c r="I75" s="113"/>
      <c r="J75" s="113"/>
      <c r="K75" s="110"/>
      <c r="L75" s="113"/>
      <c r="M75" s="113"/>
      <c r="N75" s="113"/>
      <c r="O75" s="113"/>
      <c r="P75" s="110"/>
      <c r="Q75" s="113"/>
      <c r="R75" s="110"/>
      <c r="S75" s="111"/>
    </row>
    <row r="76" spans="2:19" ht="15" customHeight="1" x14ac:dyDescent="0.25">
      <c r="B76" s="109"/>
      <c r="C76" s="111"/>
      <c r="D76" s="111"/>
      <c r="E76" s="111"/>
      <c r="F76" s="111"/>
      <c r="G76" s="111"/>
      <c r="H76" s="112"/>
      <c r="I76" s="113"/>
      <c r="J76" s="113"/>
      <c r="K76" s="110"/>
      <c r="L76" s="113"/>
      <c r="M76" s="113"/>
      <c r="N76" s="113"/>
      <c r="O76" s="113"/>
      <c r="P76" s="110"/>
      <c r="Q76" s="113"/>
      <c r="R76" s="110"/>
      <c r="S76" s="111"/>
    </row>
    <row r="77" spans="2:19" ht="15" customHeight="1" x14ac:dyDescent="0.25">
      <c r="B77" s="109"/>
      <c r="C77" s="111"/>
      <c r="D77" s="111"/>
      <c r="E77" s="111"/>
      <c r="F77" s="111"/>
      <c r="G77" s="111"/>
      <c r="H77" s="112"/>
      <c r="I77" s="113"/>
      <c r="J77" s="113"/>
      <c r="K77" s="110"/>
      <c r="L77" s="113"/>
      <c r="M77" s="113"/>
      <c r="N77" s="113"/>
      <c r="O77" s="113"/>
      <c r="P77" s="110"/>
      <c r="Q77" s="113"/>
      <c r="R77" s="110"/>
      <c r="S77" s="111"/>
    </row>
    <row r="78" spans="2:19" ht="15" customHeight="1" x14ac:dyDescent="0.25">
      <c r="B78" s="109"/>
      <c r="C78" s="111"/>
      <c r="D78" s="111"/>
      <c r="E78" s="111"/>
      <c r="F78" s="111"/>
      <c r="G78" s="111"/>
      <c r="H78" s="112"/>
      <c r="I78" s="113"/>
      <c r="J78" s="113"/>
      <c r="K78" s="110"/>
      <c r="L78" s="113"/>
      <c r="M78" s="113"/>
      <c r="N78" s="113"/>
      <c r="O78" s="113"/>
      <c r="P78" s="110"/>
      <c r="Q78" s="113"/>
      <c r="R78" s="110"/>
      <c r="S78" s="111"/>
    </row>
    <row r="79" spans="2:19" ht="15" customHeight="1" x14ac:dyDescent="0.25">
      <c r="B79" s="109"/>
      <c r="C79" s="111"/>
      <c r="D79" s="111"/>
      <c r="E79" s="111"/>
      <c r="F79" s="111"/>
      <c r="G79" s="111"/>
      <c r="H79" s="112"/>
      <c r="I79" s="113"/>
      <c r="J79" s="113"/>
      <c r="K79" s="110"/>
      <c r="L79" s="113"/>
      <c r="M79" s="113"/>
      <c r="N79" s="113"/>
      <c r="O79" s="113"/>
      <c r="P79" s="110"/>
      <c r="Q79" s="113"/>
      <c r="R79" s="110"/>
      <c r="S79" s="111"/>
    </row>
    <row r="80" spans="2:19" ht="15" customHeight="1" x14ac:dyDescent="0.25">
      <c r="B80" s="109"/>
      <c r="C80" s="111"/>
      <c r="D80" s="111"/>
      <c r="E80" s="111"/>
      <c r="F80" s="111"/>
      <c r="G80" s="111"/>
      <c r="H80" s="112"/>
      <c r="I80" s="113"/>
      <c r="J80" s="113"/>
      <c r="K80" s="110"/>
      <c r="L80" s="113"/>
      <c r="M80" s="113"/>
      <c r="N80" s="113"/>
      <c r="O80" s="113"/>
      <c r="P80" s="110"/>
      <c r="Q80" s="113"/>
      <c r="R80" s="110"/>
      <c r="S80" s="111"/>
    </row>
    <row r="81" spans="2:19" ht="15" customHeight="1" x14ac:dyDescent="0.25">
      <c r="B81" s="109"/>
      <c r="C81" s="111"/>
      <c r="D81" s="111"/>
      <c r="E81" s="111"/>
      <c r="F81" s="111"/>
      <c r="G81" s="111"/>
      <c r="H81" s="112"/>
      <c r="I81" s="113"/>
      <c r="J81" s="113"/>
      <c r="K81" s="110"/>
      <c r="L81" s="113"/>
      <c r="M81" s="113"/>
      <c r="N81" s="113"/>
      <c r="O81" s="113"/>
      <c r="P81" s="110"/>
      <c r="Q81" s="113"/>
      <c r="R81" s="110"/>
      <c r="S81" s="111"/>
    </row>
    <row r="82" spans="2:19" ht="15" customHeight="1" x14ac:dyDescent="0.25">
      <c r="B82" s="109"/>
      <c r="C82" s="111"/>
      <c r="D82" s="111"/>
      <c r="E82" s="111"/>
      <c r="F82" s="111"/>
      <c r="G82" s="111"/>
      <c r="H82" s="112"/>
      <c r="I82" s="113"/>
      <c r="J82" s="113"/>
      <c r="K82" s="110"/>
      <c r="L82" s="113"/>
      <c r="M82" s="113"/>
      <c r="N82" s="113"/>
      <c r="O82" s="113"/>
      <c r="P82" s="110"/>
      <c r="Q82" s="113"/>
      <c r="R82" s="110"/>
      <c r="S82" s="111"/>
    </row>
    <row r="83" spans="2:19" ht="15" customHeight="1" x14ac:dyDescent="0.25">
      <c r="B83" s="109"/>
      <c r="C83" s="111"/>
      <c r="D83" s="111"/>
      <c r="E83" s="111"/>
      <c r="F83" s="111"/>
      <c r="G83" s="111"/>
      <c r="H83" s="112"/>
      <c r="I83" s="113"/>
      <c r="J83" s="113"/>
      <c r="K83" s="110"/>
      <c r="L83" s="113"/>
      <c r="M83" s="113"/>
      <c r="N83" s="113"/>
      <c r="O83" s="113"/>
      <c r="P83" s="110"/>
      <c r="Q83" s="113"/>
      <c r="R83" s="110"/>
      <c r="S83" s="111"/>
    </row>
    <row r="84" spans="2:19" ht="15" customHeight="1" x14ac:dyDescent="0.25">
      <c r="B84" s="109"/>
      <c r="C84" s="111"/>
      <c r="D84" s="111"/>
      <c r="E84" s="111"/>
      <c r="F84" s="111"/>
      <c r="G84" s="111"/>
      <c r="H84" s="112"/>
      <c r="I84" s="113"/>
      <c r="J84" s="113"/>
      <c r="K84" s="110"/>
      <c r="L84" s="113"/>
      <c r="M84" s="113"/>
      <c r="N84" s="113"/>
      <c r="O84" s="113"/>
      <c r="P84" s="110"/>
      <c r="Q84" s="113"/>
      <c r="R84" s="110"/>
      <c r="S84" s="111"/>
    </row>
    <row r="85" spans="2:19" ht="15" customHeight="1" x14ac:dyDescent="0.25">
      <c r="B85" s="109"/>
      <c r="C85" s="111"/>
      <c r="D85" s="111"/>
      <c r="E85" s="111"/>
      <c r="F85" s="111"/>
      <c r="G85" s="111"/>
      <c r="H85" s="112"/>
      <c r="I85" s="113"/>
      <c r="J85" s="113"/>
      <c r="K85" s="110"/>
      <c r="L85" s="113"/>
      <c r="M85" s="113"/>
      <c r="N85" s="113"/>
      <c r="O85" s="113"/>
      <c r="P85" s="110"/>
      <c r="Q85" s="113"/>
      <c r="R85" s="110"/>
      <c r="S85" s="111"/>
    </row>
    <row r="86" spans="2:19" ht="15" customHeight="1" x14ac:dyDescent="0.25">
      <c r="B86" s="109"/>
      <c r="C86" s="111"/>
      <c r="D86" s="111"/>
      <c r="E86" s="111"/>
      <c r="F86" s="111"/>
      <c r="G86" s="111"/>
      <c r="H86" s="112"/>
      <c r="I86" s="113"/>
      <c r="J86" s="113"/>
      <c r="K86" s="110"/>
      <c r="L86" s="113"/>
      <c r="M86" s="113"/>
      <c r="N86" s="113"/>
      <c r="O86" s="113"/>
      <c r="P86" s="110"/>
      <c r="Q86" s="113"/>
      <c r="R86" s="110"/>
      <c r="S86" s="111"/>
    </row>
    <row r="87" spans="2:19" ht="15" customHeight="1" x14ac:dyDescent="0.25">
      <c r="B87" s="109"/>
      <c r="C87" s="111"/>
      <c r="D87" s="111"/>
      <c r="E87" s="111"/>
      <c r="F87" s="111"/>
      <c r="G87" s="111"/>
      <c r="H87" s="112"/>
      <c r="I87" s="113"/>
      <c r="J87" s="113"/>
      <c r="K87" s="110"/>
      <c r="L87" s="113"/>
      <c r="M87" s="113"/>
      <c r="N87" s="113"/>
      <c r="O87" s="113"/>
      <c r="P87" s="110"/>
      <c r="Q87" s="113"/>
      <c r="R87" s="110"/>
      <c r="S87" s="111"/>
    </row>
    <row r="88" spans="2:19" ht="15" customHeight="1" x14ac:dyDescent="0.25">
      <c r="B88" s="109"/>
      <c r="C88" s="111"/>
      <c r="D88" s="111"/>
      <c r="E88" s="111"/>
      <c r="F88" s="111"/>
      <c r="G88" s="111"/>
      <c r="H88" s="112"/>
      <c r="I88" s="113"/>
      <c r="J88" s="113"/>
      <c r="K88" s="110"/>
      <c r="L88" s="113"/>
      <c r="M88" s="113"/>
      <c r="N88" s="113"/>
      <c r="O88" s="113"/>
      <c r="P88" s="110"/>
      <c r="Q88" s="113"/>
      <c r="R88" s="110"/>
      <c r="S88" s="111"/>
    </row>
    <row r="89" spans="2:19" ht="15" customHeight="1" x14ac:dyDescent="0.25">
      <c r="B89" s="109"/>
      <c r="C89" s="111"/>
      <c r="D89" s="111"/>
      <c r="E89" s="111"/>
      <c r="F89" s="111"/>
      <c r="G89" s="111"/>
      <c r="H89" s="112"/>
      <c r="I89" s="113"/>
      <c r="J89" s="113"/>
      <c r="K89" s="110"/>
      <c r="L89" s="113"/>
      <c r="M89" s="113"/>
      <c r="N89" s="113"/>
      <c r="O89" s="113"/>
      <c r="P89" s="110"/>
      <c r="Q89" s="113"/>
      <c r="R89" s="110"/>
      <c r="S89" s="111"/>
    </row>
    <row r="90" spans="2:19" ht="15" customHeight="1" x14ac:dyDescent="0.25">
      <c r="B90" s="109"/>
      <c r="C90" s="111"/>
      <c r="D90" s="111"/>
      <c r="E90" s="111"/>
      <c r="F90" s="111"/>
      <c r="G90" s="111"/>
      <c r="H90" s="112"/>
      <c r="I90" s="113"/>
      <c r="J90" s="113"/>
      <c r="K90" s="110"/>
      <c r="L90" s="113"/>
      <c r="M90" s="113"/>
      <c r="N90" s="113"/>
      <c r="O90" s="113"/>
      <c r="P90" s="110"/>
      <c r="Q90" s="113"/>
      <c r="R90" s="110"/>
      <c r="S90" s="111"/>
    </row>
    <row r="91" spans="2:19" ht="15" customHeight="1" x14ac:dyDescent="0.25">
      <c r="B91" s="109"/>
      <c r="C91" s="111"/>
      <c r="D91" s="111"/>
      <c r="E91" s="111"/>
      <c r="F91" s="111"/>
      <c r="G91" s="111"/>
      <c r="H91" s="112"/>
      <c r="I91" s="113"/>
      <c r="J91" s="113"/>
      <c r="K91" s="110"/>
      <c r="L91" s="113"/>
      <c r="M91" s="113"/>
      <c r="N91" s="113"/>
      <c r="O91" s="113"/>
      <c r="P91" s="110"/>
      <c r="Q91" s="113"/>
      <c r="R91" s="110"/>
      <c r="S91" s="111"/>
    </row>
    <row r="92" spans="2:19" ht="15" customHeight="1" x14ac:dyDescent="0.25">
      <c r="B92" s="109"/>
      <c r="C92" s="111"/>
      <c r="D92" s="111"/>
      <c r="E92" s="111"/>
      <c r="F92" s="111"/>
      <c r="G92" s="111"/>
      <c r="H92" s="112"/>
      <c r="I92" s="113"/>
      <c r="J92" s="113"/>
      <c r="K92" s="110"/>
      <c r="L92" s="113"/>
      <c r="M92" s="113"/>
      <c r="N92" s="113"/>
      <c r="O92" s="113"/>
      <c r="P92" s="110"/>
      <c r="Q92" s="113"/>
      <c r="R92" s="110"/>
      <c r="S92" s="111"/>
    </row>
    <row r="93" spans="2:19" ht="15" customHeight="1" x14ac:dyDescent="0.25">
      <c r="B93" s="109"/>
      <c r="C93" s="111"/>
      <c r="D93" s="111"/>
      <c r="E93" s="111"/>
      <c r="F93" s="111"/>
      <c r="G93" s="111"/>
      <c r="H93" s="112"/>
      <c r="I93" s="113"/>
      <c r="J93" s="113"/>
      <c r="K93" s="110"/>
      <c r="L93" s="113"/>
      <c r="M93" s="113"/>
      <c r="N93" s="113"/>
      <c r="O93" s="113"/>
      <c r="P93" s="110"/>
      <c r="Q93" s="113"/>
      <c r="R93" s="110"/>
      <c r="S93" s="111"/>
    </row>
    <row r="94" spans="2:19" ht="15" customHeight="1" x14ac:dyDescent="0.25">
      <c r="B94" s="109"/>
      <c r="C94" s="111"/>
      <c r="D94" s="111"/>
      <c r="E94" s="111"/>
      <c r="F94" s="111"/>
      <c r="G94" s="111"/>
      <c r="H94" s="112"/>
      <c r="I94" s="113"/>
      <c r="J94" s="113"/>
      <c r="K94" s="110"/>
      <c r="L94" s="113"/>
      <c r="M94" s="113"/>
      <c r="N94" s="113"/>
      <c r="O94" s="113"/>
      <c r="P94" s="110"/>
      <c r="Q94" s="113"/>
      <c r="R94" s="110"/>
      <c r="S94" s="111"/>
    </row>
    <row r="95" spans="2:19" ht="15" customHeight="1" x14ac:dyDescent="0.25">
      <c r="B95" s="109"/>
      <c r="C95" s="111"/>
      <c r="D95" s="111"/>
      <c r="E95" s="111"/>
      <c r="F95" s="111"/>
      <c r="G95" s="111"/>
      <c r="H95" s="112"/>
      <c r="I95" s="113"/>
      <c r="J95" s="113"/>
      <c r="K95" s="110"/>
      <c r="L95" s="113"/>
      <c r="M95" s="113"/>
      <c r="N95" s="113"/>
      <c r="O95" s="113"/>
      <c r="P95" s="110"/>
      <c r="Q95" s="113"/>
      <c r="R95" s="110"/>
      <c r="S95" s="111"/>
    </row>
    <row r="96" spans="2:19" ht="15" customHeight="1" x14ac:dyDescent="0.25">
      <c r="B96" s="109"/>
      <c r="C96" s="111"/>
      <c r="D96" s="111"/>
      <c r="E96" s="111"/>
      <c r="F96" s="111"/>
      <c r="G96" s="111"/>
      <c r="H96" s="112"/>
      <c r="I96" s="113"/>
      <c r="J96" s="113"/>
      <c r="K96" s="110"/>
      <c r="L96" s="113"/>
      <c r="M96" s="113"/>
      <c r="N96" s="113"/>
      <c r="O96" s="113"/>
      <c r="P96" s="110"/>
      <c r="Q96" s="113"/>
      <c r="R96" s="110"/>
      <c r="S96" s="111"/>
    </row>
    <row r="97" spans="2:19" ht="15" customHeight="1" x14ac:dyDescent="0.25">
      <c r="B97" s="109"/>
      <c r="C97" s="111"/>
      <c r="D97" s="111"/>
      <c r="E97" s="111"/>
      <c r="F97" s="111"/>
      <c r="G97" s="111"/>
      <c r="H97" s="112"/>
      <c r="I97" s="113"/>
      <c r="J97" s="113"/>
      <c r="K97" s="110"/>
      <c r="L97" s="113"/>
      <c r="M97" s="113"/>
      <c r="N97" s="113"/>
      <c r="O97" s="113"/>
      <c r="P97" s="110"/>
      <c r="Q97" s="113"/>
      <c r="R97" s="110"/>
      <c r="S97" s="111"/>
    </row>
    <row r="98" spans="2:19" ht="15" customHeight="1" x14ac:dyDescent="0.25">
      <c r="B98" s="109"/>
      <c r="C98" s="111"/>
      <c r="D98" s="111"/>
      <c r="E98" s="111"/>
      <c r="F98" s="111"/>
      <c r="G98" s="111"/>
      <c r="H98" s="112"/>
      <c r="I98" s="113"/>
      <c r="J98" s="113"/>
      <c r="K98" s="110"/>
      <c r="L98" s="113"/>
      <c r="M98" s="113"/>
      <c r="N98" s="113"/>
      <c r="O98" s="113"/>
      <c r="P98" s="110"/>
      <c r="Q98" s="113"/>
      <c r="R98" s="110"/>
      <c r="S98" s="111"/>
    </row>
    <row r="99" spans="2:19" ht="15" customHeight="1" x14ac:dyDescent="0.25">
      <c r="B99" s="109"/>
      <c r="C99" s="111"/>
      <c r="D99" s="111"/>
      <c r="E99" s="111"/>
      <c r="F99" s="111"/>
      <c r="G99" s="111"/>
      <c r="H99" s="112"/>
      <c r="I99" s="113"/>
      <c r="J99" s="113"/>
      <c r="K99" s="110"/>
      <c r="L99" s="113"/>
      <c r="M99" s="113"/>
      <c r="N99" s="113"/>
      <c r="O99" s="113"/>
      <c r="P99" s="110"/>
      <c r="Q99" s="113"/>
      <c r="R99" s="110"/>
      <c r="S99" s="111"/>
    </row>
    <row r="100" spans="2:19" ht="15" customHeight="1" x14ac:dyDescent="0.25">
      <c r="B100" s="109"/>
      <c r="C100" s="111"/>
      <c r="D100" s="111"/>
      <c r="E100" s="111"/>
      <c r="F100" s="111"/>
      <c r="G100" s="111"/>
      <c r="H100" s="112"/>
      <c r="I100" s="113"/>
      <c r="J100" s="113"/>
      <c r="K100" s="110"/>
      <c r="L100" s="113"/>
      <c r="M100" s="113"/>
      <c r="N100" s="113"/>
      <c r="O100" s="113"/>
      <c r="P100" s="110"/>
      <c r="Q100" s="113"/>
      <c r="R100" s="110"/>
      <c r="S100" s="111"/>
    </row>
    <row r="101" spans="2:19" ht="15" customHeight="1" x14ac:dyDescent="0.25">
      <c r="B101" s="109"/>
      <c r="C101" s="111"/>
      <c r="D101" s="111"/>
      <c r="E101" s="111"/>
      <c r="F101" s="111"/>
      <c r="G101" s="111"/>
      <c r="H101" s="112"/>
      <c r="I101" s="113"/>
      <c r="J101" s="113"/>
      <c r="K101" s="110"/>
      <c r="L101" s="113"/>
      <c r="M101" s="113"/>
      <c r="N101" s="113"/>
      <c r="O101" s="113"/>
      <c r="P101" s="110"/>
      <c r="Q101" s="113"/>
      <c r="R101" s="110"/>
      <c r="S101" s="111"/>
    </row>
    <row r="102" spans="2:19" ht="15" customHeight="1" x14ac:dyDescent="0.25">
      <c r="B102" s="109"/>
      <c r="C102" s="111"/>
      <c r="D102" s="111"/>
      <c r="E102" s="111"/>
      <c r="F102" s="111"/>
      <c r="G102" s="111"/>
      <c r="H102" s="112"/>
      <c r="I102" s="113"/>
      <c r="J102" s="113"/>
      <c r="K102" s="110"/>
      <c r="L102" s="113"/>
      <c r="M102" s="113"/>
      <c r="N102" s="113"/>
      <c r="O102" s="113"/>
      <c r="P102" s="110"/>
      <c r="Q102" s="113"/>
      <c r="R102" s="110"/>
      <c r="S102" s="111"/>
    </row>
    <row r="103" spans="2:19" ht="15" customHeight="1" x14ac:dyDescent="0.25">
      <c r="B103" s="109"/>
      <c r="C103" s="111"/>
      <c r="D103" s="111"/>
      <c r="E103" s="111"/>
      <c r="F103" s="111"/>
      <c r="G103" s="111"/>
      <c r="H103" s="112"/>
      <c r="I103" s="113"/>
      <c r="J103" s="113"/>
      <c r="K103" s="110"/>
      <c r="L103" s="113"/>
      <c r="M103" s="113"/>
      <c r="N103" s="113"/>
      <c r="O103" s="113"/>
      <c r="P103" s="110"/>
      <c r="Q103" s="113"/>
      <c r="R103" s="110"/>
      <c r="S103" s="111"/>
    </row>
    <row r="104" spans="2:19" ht="15" customHeight="1" x14ac:dyDescent="0.25">
      <c r="B104" s="109"/>
      <c r="C104" s="111"/>
      <c r="D104" s="111"/>
      <c r="E104" s="111"/>
      <c r="F104" s="111"/>
      <c r="G104" s="111"/>
      <c r="H104" s="112"/>
      <c r="I104" s="113"/>
      <c r="J104" s="113"/>
      <c r="K104" s="110"/>
      <c r="L104" s="113"/>
      <c r="M104" s="113"/>
      <c r="N104" s="113"/>
      <c r="O104" s="113"/>
      <c r="P104" s="110"/>
      <c r="Q104" s="113"/>
      <c r="R104" s="110"/>
      <c r="S104" s="111"/>
    </row>
    <row r="105" spans="2:19" ht="15" customHeight="1" x14ac:dyDescent="0.25">
      <c r="B105" s="109"/>
      <c r="C105" s="111"/>
      <c r="D105" s="111"/>
      <c r="E105" s="111"/>
      <c r="F105" s="111"/>
      <c r="G105" s="111"/>
      <c r="H105" s="112"/>
      <c r="I105" s="113"/>
      <c r="J105" s="113"/>
      <c r="K105" s="110"/>
      <c r="L105" s="113"/>
      <c r="M105" s="113"/>
      <c r="N105" s="113"/>
      <c r="O105" s="113"/>
      <c r="P105" s="110"/>
      <c r="Q105" s="113"/>
      <c r="R105" s="110"/>
      <c r="S105" s="111"/>
    </row>
    <row r="106" spans="2:19" ht="15" customHeight="1" x14ac:dyDescent="0.25">
      <c r="B106" s="109"/>
      <c r="C106" s="111"/>
      <c r="D106" s="111"/>
      <c r="E106" s="111"/>
      <c r="F106" s="111"/>
      <c r="G106" s="111"/>
      <c r="H106" s="112"/>
      <c r="I106" s="113"/>
      <c r="J106" s="113"/>
      <c r="K106" s="110"/>
      <c r="L106" s="113"/>
      <c r="M106" s="113"/>
      <c r="N106" s="113"/>
      <c r="O106" s="113"/>
      <c r="P106" s="110"/>
      <c r="Q106" s="113"/>
      <c r="R106" s="110"/>
      <c r="S106" s="111"/>
    </row>
    <row r="107" spans="2:19" ht="15" customHeight="1" x14ac:dyDescent="0.25">
      <c r="B107" s="109"/>
      <c r="C107" s="111"/>
      <c r="D107" s="111"/>
      <c r="E107" s="111"/>
      <c r="F107" s="111"/>
      <c r="G107" s="111"/>
      <c r="H107" s="112"/>
      <c r="I107" s="113"/>
      <c r="J107" s="113"/>
      <c r="K107" s="110"/>
      <c r="L107" s="113"/>
      <c r="M107" s="113"/>
      <c r="N107" s="113"/>
      <c r="O107" s="113"/>
      <c r="P107" s="110"/>
      <c r="Q107" s="113"/>
      <c r="R107" s="110"/>
      <c r="S107" s="111"/>
    </row>
    <row r="108" spans="2:19" ht="15" customHeight="1" x14ac:dyDescent="0.25">
      <c r="B108" s="109"/>
      <c r="C108" s="111"/>
      <c r="D108" s="111"/>
      <c r="E108" s="111"/>
      <c r="F108" s="111"/>
      <c r="G108" s="111"/>
      <c r="H108" s="112"/>
      <c r="I108" s="113"/>
      <c r="J108" s="113"/>
      <c r="K108" s="110"/>
      <c r="L108" s="113"/>
      <c r="M108" s="113"/>
      <c r="N108" s="113"/>
      <c r="O108" s="113"/>
      <c r="P108" s="110"/>
      <c r="Q108" s="113"/>
      <c r="R108" s="110"/>
      <c r="S108" s="111"/>
    </row>
    <row r="109" spans="2:19" x14ac:dyDescent="0.25">
      <c r="B109" s="109"/>
      <c r="C109" s="114"/>
      <c r="D109" s="114"/>
      <c r="E109" s="114"/>
      <c r="F109" s="114"/>
      <c r="G109" s="114"/>
      <c r="H109" s="112"/>
      <c r="I109" s="115"/>
      <c r="J109" s="115"/>
      <c r="K109" s="110"/>
      <c r="L109" s="115"/>
      <c r="M109" s="115"/>
      <c r="N109" s="115"/>
      <c r="O109" s="115"/>
      <c r="P109" s="110"/>
      <c r="Q109" s="115"/>
      <c r="R109" s="110"/>
      <c r="S109" s="114"/>
    </row>
    <row r="110" spans="2:19" x14ac:dyDescent="0.25">
      <c r="B110" s="109"/>
      <c r="C110" s="114"/>
      <c r="D110" s="114"/>
      <c r="E110" s="114"/>
      <c r="F110" s="114"/>
      <c r="G110" s="114"/>
      <c r="H110" s="112"/>
      <c r="I110" s="115"/>
      <c r="J110" s="115"/>
      <c r="K110" s="110"/>
      <c r="L110" s="115"/>
      <c r="M110" s="115"/>
      <c r="N110" s="115"/>
      <c r="O110" s="115"/>
      <c r="P110" s="110"/>
      <c r="Q110" s="115"/>
      <c r="R110" s="110"/>
      <c r="S110" s="114"/>
    </row>
    <row r="111" spans="2:19" x14ac:dyDescent="0.25">
      <c r="B111" s="109"/>
      <c r="C111" s="114"/>
      <c r="D111" s="114"/>
      <c r="E111" s="114"/>
      <c r="F111" s="114"/>
      <c r="G111" s="114"/>
      <c r="H111" s="112"/>
      <c r="I111" s="115"/>
      <c r="J111" s="115"/>
      <c r="K111" s="110"/>
      <c r="L111" s="115"/>
      <c r="M111" s="115"/>
      <c r="N111" s="115"/>
      <c r="O111" s="115"/>
      <c r="P111" s="110"/>
      <c r="Q111" s="115"/>
      <c r="R111" s="110"/>
      <c r="S111" s="114"/>
    </row>
    <row r="112" spans="2:19" x14ac:dyDescent="0.25">
      <c r="B112" s="109"/>
      <c r="C112" s="114"/>
      <c r="D112" s="114"/>
      <c r="E112" s="114"/>
      <c r="F112" s="114"/>
      <c r="G112" s="114"/>
      <c r="H112" s="112"/>
      <c r="I112" s="115"/>
      <c r="J112" s="115"/>
      <c r="K112" s="110"/>
      <c r="L112" s="115"/>
      <c r="M112" s="115"/>
      <c r="N112" s="115"/>
      <c r="O112" s="115"/>
      <c r="P112" s="110"/>
      <c r="Q112" s="115"/>
      <c r="R112" s="110"/>
      <c r="S112" s="114"/>
    </row>
    <row r="113" spans="2:19" x14ac:dyDescent="0.25">
      <c r="B113" s="109"/>
      <c r="C113" s="114"/>
      <c r="D113" s="114"/>
      <c r="E113" s="114"/>
      <c r="F113" s="114"/>
      <c r="G113" s="114"/>
      <c r="H113" s="112"/>
      <c r="I113" s="115"/>
      <c r="J113" s="115"/>
      <c r="K113" s="110"/>
      <c r="L113" s="115"/>
      <c r="M113" s="115"/>
      <c r="N113" s="115"/>
      <c r="O113" s="115"/>
      <c r="P113" s="110"/>
      <c r="Q113" s="115"/>
      <c r="R113" s="110"/>
      <c r="S113" s="114"/>
    </row>
    <row r="114" spans="2:19" x14ac:dyDescent="0.25">
      <c r="B114" s="109"/>
      <c r="C114" s="114"/>
      <c r="D114" s="114"/>
      <c r="E114" s="114"/>
      <c r="F114" s="114"/>
      <c r="G114" s="114"/>
      <c r="H114" s="112"/>
      <c r="I114" s="115"/>
      <c r="J114" s="115"/>
      <c r="K114" s="110"/>
      <c r="L114" s="115"/>
      <c r="M114" s="115"/>
      <c r="N114" s="115"/>
      <c r="O114" s="115"/>
      <c r="P114" s="110"/>
      <c r="Q114" s="115"/>
      <c r="R114" s="110"/>
      <c r="S114" s="114"/>
    </row>
    <row r="115" spans="2:19" x14ac:dyDescent="0.25">
      <c r="B115" s="109"/>
      <c r="C115" s="114"/>
      <c r="D115" s="114"/>
      <c r="E115" s="114"/>
      <c r="F115" s="114"/>
      <c r="G115" s="114"/>
      <c r="H115" s="112"/>
      <c r="I115" s="115"/>
      <c r="J115" s="115"/>
      <c r="K115" s="110"/>
      <c r="L115" s="115"/>
      <c r="M115" s="115"/>
      <c r="N115" s="115"/>
      <c r="O115" s="115"/>
      <c r="P115" s="110"/>
      <c r="Q115" s="115"/>
      <c r="R115" s="110"/>
      <c r="S115" s="114"/>
    </row>
    <row r="116" spans="2:19" x14ac:dyDescent="0.25">
      <c r="B116" s="109"/>
      <c r="C116" s="114"/>
      <c r="D116" s="114"/>
      <c r="E116" s="114"/>
      <c r="F116" s="114"/>
      <c r="G116" s="114"/>
      <c r="H116" s="112"/>
      <c r="I116" s="115"/>
      <c r="J116" s="115"/>
      <c r="K116" s="110"/>
      <c r="L116" s="115"/>
      <c r="M116" s="115"/>
      <c r="N116" s="115"/>
      <c r="O116" s="115"/>
      <c r="P116" s="110"/>
      <c r="Q116" s="115"/>
      <c r="R116" s="110"/>
      <c r="S116" s="114"/>
    </row>
    <row r="117" spans="2:19" x14ac:dyDescent="0.25">
      <c r="B117" s="109"/>
      <c r="C117" s="114"/>
      <c r="D117" s="114"/>
      <c r="E117" s="114"/>
      <c r="F117" s="114"/>
      <c r="G117" s="114"/>
      <c r="H117" s="112"/>
      <c r="I117" s="115"/>
      <c r="J117" s="115"/>
      <c r="K117" s="110"/>
      <c r="L117" s="115"/>
      <c r="M117" s="115"/>
      <c r="N117" s="115"/>
      <c r="O117" s="115"/>
      <c r="P117" s="110"/>
      <c r="Q117" s="115"/>
      <c r="R117" s="110"/>
      <c r="S117" s="114"/>
    </row>
    <row r="118" spans="2:19" x14ac:dyDescent="0.25">
      <c r="B118" s="109"/>
      <c r="C118" s="114"/>
      <c r="D118" s="114"/>
      <c r="E118" s="114"/>
      <c r="F118" s="114"/>
      <c r="G118" s="114"/>
      <c r="H118" s="112"/>
      <c r="I118" s="115"/>
      <c r="J118" s="115"/>
      <c r="K118" s="110"/>
      <c r="L118" s="115"/>
      <c r="M118" s="115"/>
      <c r="N118" s="115"/>
      <c r="O118" s="115"/>
      <c r="P118" s="110"/>
      <c r="Q118" s="115"/>
      <c r="R118" s="110"/>
      <c r="S118" s="114"/>
    </row>
    <row r="119" spans="2:19" x14ac:dyDescent="0.25">
      <c r="B119" s="109"/>
      <c r="C119" s="114"/>
      <c r="D119" s="114"/>
      <c r="E119" s="114"/>
      <c r="F119" s="114"/>
      <c r="G119" s="114"/>
      <c r="H119" s="112"/>
      <c r="I119" s="115"/>
      <c r="J119" s="115"/>
      <c r="K119" s="110"/>
      <c r="L119" s="115"/>
      <c r="M119" s="115"/>
      <c r="N119" s="115"/>
      <c r="O119" s="115"/>
      <c r="P119" s="110"/>
      <c r="Q119" s="115"/>
      <c r="R119" s="110"/>
      <c r="S119" s="114"/>
    </row>
    <row r="120" spans="2:19" x14ac:dyDescent="0.25">
      <c r="B120" s="109"/>
      <c r="C120" s="114"/>
      <c r="D120" s="114"/>
      <c r="E120" s="114"/>
      <c r="F120" s="114"/>
      <c r="G120" s="114"/>
      <c r="H120" s="112"/>
      <c r="I120" s="115"/>
      <c r="J120" s="115"/>
      <c r="K120" s="110"/>
      <c r="L120" s="115"/>
      <c r="M120" s="115"/>
      <c r="N120" s="115"/>
      <c r="O120" s="115"/>
      <c r="P120" s="110"/>
      <c r="Q120" s="115"/>
      <c r="R120" s="110"/>
      <c r="S120" s="114"/>
    </row>
    <row r="121" spans="2:19" x14ac:dyDescent="0.25">
      <c r="B121" s="109"/>
      <c r="C121" s="114"/>
      <c r="D121" s="114"/>
      <c r="E121" s="114"/>
      <c r="F121" s="114"/>
      <c r="G121" s="114"/>
      <c r="H121" s="112"/>
      <c r="I121" s="115"/>
      <c r="J121" s="115"/>
      <c r="K121" s="110"/>
      <c r="L121" s="115"/>
      <c r="M121" s="115"/>
      <c r="N121" s="115"/>
      <c r="O121" s="115"/>
      <c r="P121" s="110"/>
      <c r="Q121" s="115"/>
      <c r="R121" s="110"/>
      <c r="S121" s="114"/>
    </row>
    <row r="122" spans="2:19" x14ac:dyDescent="0.25">
      <c r="B122" s="109"/>
      <c r="C122" s="114"/>
      <c r="D122" s="114"/>
      <c r="E122" s="114"/>
      <c r="F122" s="114"/>
      <c r="G122" s="114"/>
      <c r="H122" s="112"/>
      <c r="I122" s="115"/>
      <c r="J122" s="115"/>
      <c r="K122" s="110"/>
      <c r="L122" s="115"/>
      <c r="M122" s="115"/>
      <c r="N122" s="115"/>
      <c r="O122" s="115"/>
      <c r="P122" s="110"/>
      <c r="Q122" s="115"/>
      <c r="R122" s="110"/>
      <c r="S122" s="114"/>
    </row>
    <row r="123" spans="2:19" x14ac:dyDescent="0.25">
      <c r="B123" s="109"/>
      <c r="C123" s="114"/>
      <c r="D123" s="114"/>
      <c r="E123" s="114"/>
      <c r="F123" s="114"/>
      <c r="G123" s="114"/>
      <c r="H123" s="112"/>
      <c r="I123" s="115"/>
      <c r="J123" s="115"/>
      <c r="K123" s="110"/>
      <c r="L123" s="115"/>
      <c r="M123" s="115"/>
      <c r="N123" s="115"/>
      <c r="O123" s="115"/>
      <c r="P123" s="110"/>
      <c r="Q123" s="115"/>
      <c r="R123" s="110"/>
      <c r="S123" s="114"/>
    </row>
    <row r="124" spans="2:19" x14ac:dyDescent="0.25">
      <c r="B124" s="109"/>
      <c r="C124" s="114"/>
      <c r="D124" s="114"/>
      <c r="E124" s="114"/>
      <c r="F124" s="114"/>
      <c r="G124" s="114"/>
      <c r="H124" s="112"/>
      <c r="I124" s="115"/>
      <c r="J124" s="115"/>
      <c r="K124" s="110"/>
      <c r="L124" s="115"/>
      <c r="M124" s="115"/>
      <c r="N124" s="115"/>
      <c r="O124" s="115"/>
      <c r="P124" s="110"/>
      <c r="Q124" s="115"/>
      <c r="R124" s="110"/>
      <c r="S124" s="114"/>
    </row>
    <row r="125" spans="2:19" x14ac:dyDescent="0.25">
      <c r="B125" s="109"/>
      <c r="C125" s="114"/>
      <c r="D125" s="114"/>
      <c r="E125" s="114"/>
      <c r="F125" s="114"/>
      <c r="G125" s="114"/>
      <c r="H125" s="112"/>
      <c r="I125" s="115"/>
      <c r="J125" s="115"/>
      <c r="K125" s="110"/>
      <c r="L125" s="115"/>
      <c r="M125" s="115"/>
      <c r="N125" s="115"/>
      <c r="O125" s="115"/>
      <c r="P125" s="110"/>
      <c r="Q125" s="115"/>
      <c r="R125" s="110"/>
      <c r="S125" s="114"/>
    </row>
    <row r="126" spans="2:19" x14ac:dyDescent="0.25">
      <c r="B126" s="109"/>
      <c r="C126" s="114"/>
      <c r="D126" s="114"/>
      <c r="E126" s="114"/>
      <c r="F126" s="114"/>
      <c r="G126" s="114"/>
      <c r="H126" s="112"/>
      <c r="I126" s="115"/>
      <c r="J126" s="115"/>
      <c r="K126" s="110"/>
      <c r="L126" s="115"/>
      <c r="M126" s="115"/>
      <c r="N126" s="115"/>
      <c r="O126" s="115"/>
      <c r="P126" s="110"/>
      <c r="Q126" s="115"/>
      <c r="R126" s="110"/>
      <c r="S126" s="114"/>
    </row>
    <row r="127" spans="2:19" x14ac:dyDescent="0.25">
      <c r="B127" s="109"/>
      <c r="C127" s="114"/>
      <c r="D127" s="114"/>
      <c r="E127" s="114"/>
      <c r="F127" s="114"/>
      <c r="G127" s="114"/>
      <c r="H127" s="112"/>
      <c r="I127" s="115"/>
      <c r="J127" s="115"/>
      <c r="K127" s="110"/>
      <c r="L127" s="115"/>
      <c r="M127" s="115"/>
      <c r="N127" s="115"/>
      <c r="O127" s="115"/>
      <c r="P127" s="110"/>
      <c r="Q127" s="115"/>
      <c r="R127" s="110"/>
      <c r="S127" s="114"/>
    </row>
    <row r="128" spans="2:19" x14ac:dyDescent="0.25">
      <c r="B128" s="109"/>
      <c r="C128" s="114"/>
      <c r="D128" s="114"/>
      <c r="E128" s="114"/>
      <c r="F128" s="114"/>
      <c r="G128" s="114"/>
      <c r="H128" s="112"/>
      <c r="I128" s="115"/>
      <c r="J128" s="115"/>
      <c r="K128" s="110"/>
      <c r="L128" s="115"/>
      <c r="M128" s="115"/>
      <c r="N128" s="115"/>
      <c r="O128" s="115"/>
      <c r="P128" s="110"/>
      <c r="Q128" s="115"/>
      <c r="R128" s="110"/>
      <c r="S128" s="114"/>
    </row>
    <row r="129" spans="2:19" x14ac:dyDescent="0.25">
      <c r="B129" s="109"/>
      <c r="C129" s="114"/>
      <c r="D129" s="114"/>
      <c r="E129" s="114"/>
      <c r="F129" s="114"/>
      <c r="G129" s="114"/>
      <c r="H129" s="112"/>
      <c r="I129" s="115"/>
      <c r="J129" s="115"/>
      <c r="K129" s="110"/>
      <c r="L129" s="115"/>
      <c r="M129" s="115"/>
      <c r="N129" s="115"/>
      <c r="O129" s="115"/>
      <c r="P129" s="110"/>
      <c r="Q129" s="115"/>
      <c r="R129" s="110"/>
      <c r="S129" s="114"/>
    </row>
    <row r="130" spans="2:19" x14ac:dyDescent="0.25">
      <c r="B130" s="109"/>
      <c r="C130" s="114"/>
      <c r="D130" s="114"/>
      <c r="E130" s="114"/>
      <c r="F130" s="114"/>
      <c r="G130" s="114"/>
      <c r="H130" s="112"/>
      <c r="I130" s="115"/>
      <c r="J130" s="115"/>
      <c r="K130" s="110"/>
      <c r="L130" s="115"/>
      <c r="M130" s="115"/>
      <c r="N130" s="115"/>
      <c r="O130" s="115"/>
      <c r="P130" s="110"/>
      <c r="Q130" s="115"/>
      <c r="R130" s="110"/>
      <c r="S130" s="114"/>
    </row>
    <row r="131" spans="2:19" x14ac:dyDescent="0.25">
      <c r="B131" s="109"/>
      <c r="C131" s="114"/>
      <c r="D131" s="114"/>
      <c r="E131" s="114"/>
      <c r="F131" s="114"/>
      <c r="G131" s="114"/>
      <c r="H131" s="112"/>
      <c r="I131" s="115"/>
      <c r="J131" s="115"/>
      <c r="K131" s="110"/>
      <c r="L131" s="115"/>
      <c r="M131" s="115"/>
      <c r="N131" s="115"/>
      <c r="O131" s="115"/>
      <c r="P131" s="110"/>
      <c r="Q131" s="115"/>
      <c r="R131" s="110"/>
      <c r="S131" s="114"/>
    </row>
    <row r="132" spans="2:19" x14ac:dyDescent="0.25">
      <c r="B132" s="109"/>
      <c r="C132" s="114"/>
      <c r="D132" s="114"/>
      <c r="E132" s="114"/>
      <c r="F132" s="114"/>
      <c r="G132" s="114"/>
      <c r="H132" s="112"/>
      <c r="I132" s="115"/>
      <c r="J132" s="115"/>
      <c r="K132" s="110"/>
      <c r="L132" s="115"/>
      <c r="M132" s="115"/>
      <c r="N132" s="115"/>
      <c r="O132" s="115"/>
      <c r="P132" s="110"/>
      <c r="Q132" s="115"/>
      <c r="R132" s="110"/>
      <c r="S132" s="114"/>
    </row>
    <row r="133" spans="2:19" x14ac:dyDescent="0.25">
      <c r="B133" s="109"/>
      <c r="C133" s="114"/>
      <c r="D133" s="114"/>
      <c r="E133" s="114"/>
      <c r="F133" s="114"/>
      <c r="G133" s="114"/>
      <c r="H133" s="112"/>
      <c r="I133" s="115"/>
      <c r="J133" s="115"/>
      <c r="K133" s="110"/>
      <c r="L133" s="115"/>
      <c r="M133" s="115"/>
      <c r="N133" s="115"/>
      <c r="O133" s="115"/>
      <c r="P133" s="110"/>
      <c r="Q133" s="115"/>
      <c r="R133" s="110"/>
      <c r="S133" s="114"/>
    </row>
    <row r="134" spans="2:19" x14ac:dyDescent="0.25">
      <c r="B134" s="109"/>
      <c r="C134" s="114"/>
      <c r="D134" s="114"/>
      <c r="E134" s="114"/>
      <c r="F134" s="114"/>
      <c r="G134" s="114"/>
      <c r="H134" s="112"/>
      <c r="I134" s="115"/>
      <c r="J134" s="115"/>
      <c r="K134" s="110"/>
      <c r="L134" s="115"/>
      <c r="M134" s="115"/>
      <c r="N134" s="115"/>
      <c r="O134" s="115"/>
      <c r="P134" s="110"/>
      <c r="Q134" s="115"/>
      <c r="R134" s="110"/>
      <c r="S134" s="114"/>
    </row>
    <row r="135" spans="2:19" x14ac:dyDescent="0.25">
      <c r="B135" s="109"/>
      <c r="C135" s="114"/>
      <c r="D135" s="114"/>
      <c r="E135" s="114"/>
      <c r="F135" s="114"/>
      <c r="G135" s="114"/>
      <c r="H135" s="112"/>
      <c r="I135" s="115"/>
      <c r="J135" s="115"/>
      <c r="K135" s="110"/>
      <c r="L135" s="115"/>
      <c r="M135" s="115"/>
      <c r="N135" s="115"/>
      <c r="O135" s="115"/>
      <c r="P135" s="110"/>
      <c r="Q135" s="115"/>
      <c r="R135" s="110"/>
      <c r="S135" s="114"/>
    </row>
    <row r="136" spans="2:19" x14ac:dyDescent="0.25">
      <c r="B136" s="109"/>
      <c r="C136" s="114"/>
      <c r="D136" s="114"/>
      <c r="E136" s="114"/>
      <c r="F136" s="114"/>
      <c r="G136" s="114"/>
      <c r="H136" s="112"/>
      <c r="I136" s="115"/>
      <c r="J136" s="115"/>
      <c r="K136" s="110"/>
      <c r="L136" s="115"/>
      <c r="M136" s="115"/>
      <c r="N136" s="115"/>
      <c r="O136" s="115"/>
      <c r="P136" s="110"/>
      <c r="Q136" s="115"/>
      <c r="R136" s="110"/>
      <c r="S136" s="114"/>
    </row>
    <row r="137" spans="2:19" x14ac:dyDescent="0.25">
      <c r="B137" s="109"/>
      <c r="C137" s="114"/>
      <c r="D137" s="114"/>
      <c r="E137" s="114"/>
      <c r="F137" s="114"/>
      <c r="G137" s="114"/>
      <c r="H137" s="112"/>
      <c r="I137" s="115"/>
      <c r="J137" s="115"/>
      <c r="K137" s="110"/>
      <c r="L137" s="115"/>
      <c r="M137" s="115"/>
      <c r="N137" s="115"/>
      <c r="O137" s="115"/>
      <c r="P137" s="110"/>
      <c r="Q137" s="115"/>
      <c r="R137" s="110"/>
      <c r="S137" s="114"/>
    </row>
    <row r="138" spans="2:19" x14ac:dyDescent="0.25">
      <c r="B138" s="109"/>
      <c r="C138" s="114"/>
      <c r="D138" s="114"/>
      <c r="E138" s="114"/>
      <c r="F138" s="114"/>
      <c r="G138" s="114"/>
      <c r="H138" s="112"/>
      <c r="I138" s="115"/>
      <c r="J138" s="115"/>
      <c r="K138" s="110"/>
      <c r="L138" s="115"/>
      <c r="M138" s="115"/>
      <c r="N138" s="115"/>
      <c r="O138" s="115"/>
      <c r="P138" s="110"/>
      <c r="Q138" s="115"/>
      <c r="R138" s="110"/>
      <c r="S138" s="114"/>
    </row>
    <row r="139" spans="2:19" x14ac:dyDescent="0.25">
      <c r="B139" s="109"/>
      <c r="C139" s="114"/>
      <c r="D139" s="114"/>
      <c r="E139" s="114"/>
      <c r="F139" s="114"/>
      <c r="G139" s="114"/>
      <c r="H139" s="112"/>
      <c r="I139" s="115"/>
      <c r="J139" s="115"/>
      <c r="K139" s="110"/>
      <c r="L139" s="115"/>
      <c r="M139" s="115"/>
      <c r="N139" s="115"/>
      <c r="O139" s="115"/>
      <c r="P139" s="110"/>
      <c r="Q139" s="115"/>
      <c r="R139" s="110"/>
      <c r="S139" s="114"/>
    </row>
    <row r="140" spans="2:19" x14ac:dyDescent="0.25">
      <c r="B140" s="109"/>
      <c r="C140" s="114"/>
      <c r="D140" s="114"/>
      <c r="E140" s="114"/>
      <c r="F140" s="114"/>
      <c r="G140" s="114"/>
      <c r="H140" s="112"/>
      <c r="I140" s="115"/>
      <c r="J140" s="115"/>
      <c r="K140" s="110"/>
      <c r="L140" s="115"/>
      <c r="M140" s="115"/>
      <c r="N140" s="115"/>
      <c r="O140" s="115"/>
      <c r="P140" s="110"/>
      <c r="Q140" s="115"/>
      <c r="R140" s="110"/>
      <c r="S140" s="114"/>
    </row>
    <row r="141" spans="2:19" x14ac:dyDescent="0.25">
      <c r="B141" s="109"/>
      <c r="C141" s="114"/>
      <c r="D141" s="114"/>
      <c r="E141" s="114"/>
      <c r="F141" s="114"/>
      <c r="G141" s="114"/>
      <c r="H141" s="112"/>
      <c r="I141" s="115"/>
      <c r="J141" s="115"/>
      <c r="K141" s="110"/>
      <c r="L141" s="115"/>
      <c r="M141" s="115"/>
      <c r="N141" s="115"/>
      <c r="O141" s="115"/>
      <c r="P141" s="110"/>
      <c r="Q141" s="115"/>
      <c r="R141" s="110"/>
      <c r="S141" s="114"/>
    </row>
    <row r="142" spans="2:19" x14ac:dyDescent="0.25">
      <c r="B142" s="109"/>
      <c r="C142" s="114"/>
      <c r="D142" s="114"/>
      <c r="E142" s="114"/>
      <c r="F142" s="114"/>
      <c r="G142" s="114"/>
      <c r="H142" s="112"/>
      <c r="I142" s="115"/>
      <c r="J142" s="115"/>
      <c r="K142" s="110"/>
      <c r="L142" s="115"/>
      <c r="M142" s="115"/>
      <c r="N142" s="115"/>
      <c r="O142" s="115"/>
      <c r="P142" s="110"/>
      <c r="Q142" s="115"/>
      <c r="R142" s="110"/>
      <c r="S142" s="114"/>
    </row>
    <row r="143" spans="2:19" x14ac:dyDescent="0.25">
      <c r="B143" s="109"/>
      <c r="C143" s="114"/>
      <c r="D143" s="114"/>
      <c r="E143" s="114"/>
      <c r="F143" s="114"/>
      <c r="G143" s="114"/>
      <c r="H143" s="112"/>
      <c r="I143" s="115"/>
      <c r="J143" s="115"/>
      <c r="K143" s="110"/>
      <c r="L143" s="115"/>
      <c r="M143" s="115"/>
      <c r="N143" s="115"/>
      <c r="O143" s="115"/>
      <c r="P143" s="110"/>
      <c r="Q143" s="115"/>
      <c r="R143" s="110"/>
      <c r="S143" s="114"/>
    </row>
    <row r="144" spans="2:19" x14ac:dyDescent="0.25">
      <c r="B144" s="109"/>
      <c r="C144" s="114"/>
      <c r="D144" s="114"/>
      <c r="E144" s="114"/>
      <c r="F144" s="114"/>
      <c r="G144" s="114"/>
      <c r="H144" s="112"/>
      <c r="I144" s="115"/>
      <c r="J144" s="115"/>
      <c r="K144" s="110"/>
      <c r="L144" s="115"/>
      <c r="M144" s="115"/>
      <c r="N144" s="115"/>
      <c r="O144" s="115"/>
      <c r="P144" s="110"/>
      <c r="Q144" s="115"/>
      <c r="R144" s="110"/>
      <c r="S144" s="114"/>
    </row>
    <row r="145" spans="2:19" x14ac:dyDescent="0.25">
      <c r="B145" s="109"/>
      <c r="C145" s="114"/>
      <c r="D145" s="114"/>
      <c r="E145" s="114"/>
      <c r="F145" s="114"/>
      <c r="G145" s="114"/>
      <c r="H145" s="112"/>
      <c r="I145" s="115"/>
      <c r="J145" s="115"/>
      <c r="K145" s="110"/>
      <c r="L145" s="115"/>
      <c r="M145" s="115"/>
      <c r="N145" s="115"/>
      <c r="O145" s="115"/>
      <c r="P145" s="110"/>
      <c r="Q145" s="115"/>
      <c r="R145" s="110"/>
      <c r="S145" s="114"/>
    </row>
    <row r="146" spans="2:19" x14ac:dyDescent="0.25">
      <c r="B146" s="109"/>
      <c r="C146" s="114"/>
      <c r="D146" s="114"/>
      <c r="E146" s="114"/>
      <c r="F146" s="114"/>
      <c r="G146" s="114"/>
      <c r="H146" s="112"/>
      <c r="I146" s="115"/>
      <c r="J146" s="115"/>
      <c r="K146" s="110"/>
      <c r="L146" s="115"/>
      <c r="M146" s="115"/>
      <c r="N146" s="115"/>
      <c r="O146" s="115"/>
      <c r="P146" s="110"/>
      <c r="Q146" s="115"/>
      <c r="R146" s="110"/>
      <c r="S146" s="114"/>
    </row>
    <row r="147" spans="2:19" x14ac:dyDescent="0.25">
      <c r="B147" s="109"/>
      <c r="C147" s="114"/>
      <c r="D147" s="114"/>
      <c r="E147" s="114"/>
      <c r="F147" s="114"/>
      <c r="G147" s="114"/>
      <c r="H147" s="112"/>
      <c r="I147" s="115"/>
      <c r="J147" s="115"/>
      <c r="K147" s="110"/>
      <c r="L147" s="115"/>
      <c r="M147" s="115"/>
      <c r="N147" s="115"/>
      <c r="O147" s="115"/>
      <c r="P147" s="110"/>
      <c r="Q147" s="115"/>
      <c r="R147" s="110"/>
      <c r="S147" s="114"/>
    </row>
    <row r="148" spans="2:19" x14ac:dyDescent="0.25">
      <c r="B148" s="109"/>
      <c r="C148" s="114"/>
      <c r="D148" s="114"/>
      <c r="E148" s="114"/>
      <c r="F148" s="114"/>
      <c r="G148" s="114"/>
      <c r="H148" s="112"/>
      <c r="I148" s="115"/>
      <c r="J148" s="115"/>
      <c r="K148" s="110"/>
      <c r="L148" s="115"/>
      <c r="M148" s="115"/>
      <c r="N148" s="115"/>
      <c r="O148" s="115"/>
      <c r="P148" s="110"/>
      <c r="Q148" s="115"/>
      <c r="R148" s="110"/>
      <c r="S148" s="114"/>
    </row>
    <row r="149" spans="2:19" x14ac:dyDescent="0.25">
      <c r="B149" s="109"/>
      <c r="C149" s="114"/>
      <c r="D149" s="114"/>
      <c r="E149" s="114"/>
      <c r="F149" s="114"/>
      <c r="G149" s="114"/>
      <c r="H149" s="112"/>
      <c r="I149" s="115"/>
      <c r="J149" s="115"/>
      <c r="K149" s="110"/>
      <c r="L149" s="115"/>
      <c r="M149" s="115"/>
      <c r="N149" s="115"/>
      <c r="O149" s="115"/>
      <c r="P149" s="110"/>
      <c r="Q149" s="115"/>
      <c r="R149" s="110"/>
      <c r="S149" s="114"/>
    </row>
    <row r="150" spans="2:19" x14ac:dyDescent="0.25">
      <c r="B150" s="109"/>
      <c r="C150" s="114"/>
      <c r="D150" s="114"/>
      <c r="E150" s="114"/>
      <c r="F150" s="114"/>
      <c r="G150" s="114"/>
      <c r="H150" s="112"/>
      <c r="I150" s="115"/>
      <c r="J150" s="115"/>
      <c r="K150" s="110"/>
      <c r="L150" s="115"/>
      <c r="M150" s="115"/>
      <c r="N150" s="115"/>
      <c r="O150" s="115"/>
      <c r="P150" s="110"/>
      <c r="Q150" s="115"/>
      <c r="R150" s="110"/>
      <c r="S150" s="114"/>
    </row>
    <row r="151" spans="2:19" x14ac:dyDescent="0.25">
      <c r="B151" s="109"/>
      <c r="C151" s="114"/>
      <c r="D151" s="114"/>
      <c r="E151" s="114"/>
      <c r="F151" s="114"/>
      <c r="G151" s="114"/>
      <c r="H151" s="112"/>
      <c r="I151" s="115"/>
      <c r="J151" s="115"/>
      <c r="K151" s="110"/>
      <c r="L151" s="115"/>
      <c r="M151" s="115"/>
      <c r="N151" s="115"/>
      <c r="O151" s="115"/>
      <c r="P151" s="110"/>
      <c r="Q151" s="115"/>
      <c r="R151" s="110"/>
      <c r="S151" s="114"/>
    </row>
    <row r="152" spans="2:19" x14ac:dyDescent="0.25">
      <c r="B152" s="109"/>
      <c r="C152" s="114"/>
      <c r="D152" s="114"/>
      <c r="E152" s="114"/>
      <c r="F152" s="114"/>
      <c r="G152" s="114"/>
      <c r="H152" s="112"/>
      <c r="I152" s="115"/>
      <c r="J152" s="115"/>
      <c r="K152" s="110"/>
      <c r="L152" s="115"/>
      <c r="M152" s="115"/>
      <c r="N152" s="115"/>
      <c r="O152" s="115"/>
      <c r="P152" s="110"/>
      <c r="Q152" s="115"/>
      <c r="R152" s="110"/>
      <c r="S152" s="114"/>
    </row>
    <row r="153" spans="2:19" x14ac:dyDescent="0.25">
      <c r="B153" s="109"/>
      <c r="C153" s="114"/>
      <c r="D153" s="114"/>
      <c r="E153" s="114"/>
      <c r="F153" s="114"/>
      <c r="G153" s="114"/>
      <c r="H153" s="112"/>
      <c r="I153" s="115"/>
      <c r="J153" s="115"/>
      <c r="K153" s="110"/>
      <c r="L153" s="115"/>
      <c r="M153" s="115"/>
      <c r="N153" s="115"/>
      <c r="O153" s="115"/>
      <c r="P153" s="110"/>
      <c r="Q153" s="115"/>
      <c r="R153" s="110"/>
      <c r="S153" s="114"/>
    </row>
    <row r="154" spans="2:19" x14ac:dyDescent="0.25">
      <c r="B154" s="109"/>
      <c r="C154" s="114"/>
      <c r="D154" s="114"/>
      <c r="E154" s="114"/>
      <c r="F154" s="114"/>
      <c r="G154" s="114"/>
      <c r="H154" s="112"/>
      <c r="I154" s="115"/>
      <c r="J154" s="115"/>
      <c r="K154" s="110"/>
      <c r="L154" s="115"/>
      <c r="M154" s="115"/>
      <c r="N154" s="115"/>
      <c r="O154" s="115"/>
      <c r="P154" s="110"/>
      <c r="Q154" s="115"/>
      <c r="R154" s="110"/>
      <c r="S154" s="114"/>
    </row>
    <row r="155" spans="2:19" x14ac:dyDescent="0.25">
      <c r="B155" s="109"/>
      <c r="C155" s="114"/>
      <c r="D155" s="114"/>
      <c r="E155" s="114"/>
      <c r="F155" s="114"/>
      <c r="G155" s="114"/>
      <c r="H155" s="112"/>
      <c r="I155" s="115"/>
      <c r="J155" s="115"/>
      <c r="K155" s="110"/>
      <c r="L155" s="115"/>
      <c r="M155" s="115"/>
      <c r="N155" s="115"/>
      <c r="O155" s="115"/>
      <c r="P155" s="110"/>
      <c r="Q155" s="115"/>
      <c r="R155" s="110"/>
      <c r="S155" s="114"/>
    </row>
    <row r="156" spans="2:19" x14ac:dyDescent="0.25">
      <c r="B156" s="109"/>
      <c r="C156" s="114"/>
      <c r="D156" s="114"/>
      <c r="E156" s="114"/>
      <c r="F156" s="114"/>
      <c r="G156" s="114"/>
      <c r="H156" s="112"/>
      <c r="I156" s="115"/>
      <c r="J156" s="115"/>
      <c r="K156" s="110"/>
      <c r="L156" s="115"/>
      <c r="M156" s="115"/>
      <c r="N156" s="115"/>
      <c r="O156" s="115"/>
      <c r="P156" s="110"/>
      <c r="Q156" s="115"/>
      <c r="R156" s="110"/>
      <c r="S156" s="114"/>
    </row>
    <row r="157" spans="2:19" x14ac:dyDescent="0.25">
      <c r="B157" s="109"/>
      <c r="C157" s="114"/>
      <c r="D157" s="114"/>
      <c r="E157" s="114"/>
      <c r="F157" s="114"/>
      <c r="G157" s="114"/>
      <c r="H157" s="112"/>
      <c r="I157" s="115"/>
      <c r="J157" s="115"/>
      <c r="K157" s="110"/>
      <c r="L157" s="115"/>
      <c r="M157" s="115"/>
      <c r="N157" s="115"/>
      <c r="O157" s="115"/>
      <c r="P157" s="110"/>
      <c r="Q157" s="115"/>
      <c r="R157" s="110"/>
      <c r="S157" s="114"/>
    </row>
    <row r="158" spans="2:19" x14ac:dyDescent="0.25">
      <c r="B158" s="109"/>
      <c r="C158" s="114"/>
      <c r="D158" s="114"/>
      <c r="E158" s="114"/>
      <c r="F158" s="114"/>
      <c r="G158" s="114"/>
      <c r="H158" s="112"/>
      <c r="I158" s="115"/>
      <c r="J158" s="115"/>
      <c r="K158" s="110"/>
      <c r="L158" s="115"/>
      <c r="M158" s="115"/>
      <c r="N158" s="115"/>
      <c r="O158" s="115"/>
      <c r="P158" s="110"/>
      <c r="Q158" s="115"/>
      <c r="R158" s="110"/>
      <c r="S158" s="114"/>
    </row>
    <row r="159" spans="2:19" x14ac:dyDescent="0.25">
      <c r="B159" s="109"/>
      <c r="C159" s="114"/>
      <c r="D159" s="114"/>
      <c r="E159" s="114"/>
      <c r="F159" s="114"/>
      <c r="G159" s="114"/>
      <c r="H159" s="112"/>
      <c r="I159" s="115"/>
      <c r="J159" s="115"/>
      <c r="K159" s="110"/>
      <c r="L159" s="115"/>
      <c r="M159" s="115"/>
      <c r="N159" s="115"/>
      <c r="O159" s="115"/>
      <c r="P159" s="110"/>
      <c r="Q159" s="115"/>
      <c r="R159" s="110"/>
      <c r="S159" s="114"/>
    </row>
    <row r="160" spans="2:19" x14ac:dyDescent="0.25">
      <c r="B160" s="109"/>
      <c r="C160" s="114"/>
      <c r="D160" s="114"/>
      <c r="E160" s="114"/>
      <c r="F160" s="114"/>
      <c r="G160" s="114"/>
      <c r="H160" s="112"/>
      <c r="I160" s="115"/>
      <c r="J160" s="115"/>
      <c r="K160" s="110"/>
      <c r="L160" s="115"/>
      <c r="M160" s="115"/>
      <c r="N160" s="115"/>
      <c r="O160" s="115"/>
      <c r="P160" s="110"/>
      <c r="Q160" s="115"/>
      <c r="R160" s="110"/>
      <c r="S160" s="114"/>
    </row>
    <row r="161" spans="2:19" x14ac:dyDescent="0.25">
      <c r="B161" s="109"/>
      <c r="C161" s="114"/>
      <c r="D161" s="114"/>
      <c r="E161" s="114"/>
      <c r="F161" s="114"/>
      <c r="G161" s="114"/>
      <c r="H161" s="112"/>
      <c r="I161" s="115"/>
      <c r="J161" s="115"/>
      <c r="K161" s="110"/>
      <c r="L161" s="115"/>
      <c r="M161" s="115"/>
      <c r="N161" s="115"/>
      <c r="O161" s="115"/>
      <c r="P161" s="110"/>
      <c r="Q161" s="115"/>
      <c r="R161" s="110"/>
      <c r="S161" s="114"/>
    </row>
    <row r="162" spans="2:19" x14ac:dyDescent="0.25">
      <c r="B162" s="109"/>
      <c r="C162" s="114"/>
      <c r="D162" s="114"/>
      <c r="E162" s="114"/>
      <c r="F162" s="114"/>
      <c r="G162" s="114"/>
      <c r="H162" s="112"/>
      <c r="I162" s="115"/>
      <c r="J162" s="115"/>
      <c r="K162" s="110"/>
      <c r="L162" s="115"/>
      <c r="M162" s="115"/>
      <c r="N162" s="115"/>
      <c r="O162" s="115"/>
      <c r="P162" s="110"/>
      <c r="Q162" s="115"/>
      <c r="R162" s="110"/>
      <c r="S162" s="114"/>
    </row>
    <row r="163" spans="2:19" x14ac:dyDescent="0.25">
      <c r="B163" s="109"/>
      <c r="C163" s="114"/>
      <c r="D163" s="114"/>
      <c r="E163" s="114"/>
      <c r="F163" s="114"/>
      <c r="G163" s="114"/>
      <c r="H163" s="112"/>
      <c r="I163" s="115"/>
      <c r="J163" s="115"/>
      <c r="K163" s="110"/>
      <c r="L163" s="115"/>
      <c r="M163" s="115"/>
      <c r="N163" s="115"/>
      <c r="O163" s="115"/>
      <c r="P163" s="110"/>
      <c r="Q163" s="115"/>
      <c r="R163" s="110"/>
      <c r="S163" s="114"/>
    </row>
    <row r="164" spans="2:19" x14ac:dyDescent="0.25">
      <c r="B164" s="109"/>
      <c r="C164" s="114"/>
      <c r="D164" s="114"/>
      <c r="E164" s="114"/>
      <c r="F164" s="114"/>
      <c r="G164" s="114"/>
      <c r="H164" s="112"/>
      <c r="I164" s="115"/>
      <c r="J164" s="115"/>
      <c r="K164" s="110"/>
      <c r="L164" s="115"/>
      <c r="M164" s="115"/>
      <c r="N164" s="115"/>
      <c r="O164" s="115"/>
      <c r="P164" s="110"/>
      <c r="Q164" s="115"/>
      <c r="R164" s="110"/>
      <c r="S164" s="114"/>
    </row>
    <row r="165" spans="2:19" x14ac:dyDescent="0.25">
      <c r="B165" s="109"/>
      <c r="C165" s="114"/>
      <c r="D165" s="114"/>
      <c r="E165" s="114"/>
      <c r="F165" s="114"/>
      <c r="G165" s="114"/>
      <c r="H165" s="112"/>
      <c r="I165" s="115"/>
      <c r="J165" s="115"/>
      <c r="K165" s="110"/>
      <c r="L165" s="115"/>
      <c r="M165" s="115"/>
      <c r="N165" s="115"/>
      <c r="O165" s="115"/>
      <c r="P165" s="110"/>
      <c r="Q165" s="115"/>
      <c r="R165" s="110"/>
      <c r="S165" s="114"/>
    </row>
    <row r="166" spans="2:19" x14ac:dyDescent="0.25">
      <c r="B166" s="109"/>
      <c r="C166" s="114"/>
      <c r="D166" s="114"/>
      <c r="E166" s="114"/>
      <c r="F166" s="114"/>
      <c r="G166" s="114"/>
      <c r="H166" s="112"/>
      <c r="I166" s="115"/>
      <c r="J166" s="115"/>
      <c r="K166" s="110"/>
      <c r="L166" s="115"/>
      <c r="M166" s="115"/>
      <c r="N166" s="115"/>
      <c r="O166" s="115"/>
      <c r="P166" s="110"/>
      <c r="Q166" s="115"/>
      <c r="R166" s="110"/>
      <c r="S166" s="114"/>
    </row>
    <row r="167" spans="2:19" x14ac:dyDescent="0.25">
      <c r="B167" s="109"/>
      <c r="C167" s="114"/>
      <c r="D167" s="114"/>
      <c r="E167" s="114"/>
      <c r="F167" s="114"/>
      <c r="G167" s="114"/>
      <c r="H167" s="112"/>
      <c r="I167" s="115"/>
      <c r="J167" s="115"/>
      <c r="K167" s="110"/>
      <c r="L167" s="115"/>
      <c r="M167" s="115"/>
      <c r="N167" s="115"/>
      <c r="O167" s="115"/>
      <c r="P167" s="110"/>
      <c r="Q167" s="115"/>
      <c r="R167" s="110"/>
      <c r="S167" s="114"/>
    </row>
    <row r="168" spans="2:19" x14ac:dyDescent="0.25">
      <c r="B168" s="109"/>
      <c r="C168" s="114"/>
      <c r="D168" s="114"/>
      <c r="E168" s="114"/>
      <c r="F168" s="114"/>
      <c r="G168" s="114"/>
      <c r="H168" s="112"/>
      <c r="I168" s="115"/>
      <c r="J168" s="115"/>
      <c r="K168" s="110"/>
      <c r="L168" s="115"/>
      <c r="M168" s="115"/>
      <c r="N168" s="115"/>
      <c r="O168" s="115"/>
      <c r="P168" s="110"/>
      <c r="Q168" s="115"/>
      <c r="R168" s="110"/>
      <c r="S168" s="114"/>
    </row>
    <row r="169" spans="2:19" x14ac:dyDescent="0.25">
      <c r="B169" s="109"/>
      <c r="C169" s="114"/>
      <c r="D169" s="114"/>
      <c r="E169" s="114"/>
      <c r="F169" s="114"/>
      <c r="G169" s="114"/>
      <c r="H169" s="112"/>
      <c r="I169" s="115"/>
      <c r="J169" s="115"/>
      <c r="K169" s="110"/>
      <c r="L169" s="115"/>
      <c r="M169" s="115"/>
      <c r="N169" s="115"/>
      <c r="O169" s="115"/>
      <c r="P169" s="110"/>
      <c r="Q169" s="115"/>
      <c r="R169" s="110"/>
      <c r="S169" s="114"/>
    </row>
    <row r="170" spans="2:19" x14ac:dyDescent="0.25">
      <c r="B170" s="109"/>
      <c r="C170" s="114"/>
      <c r="D170" s="114"/>
      <c r="E170" s="114"/>
      <c r="F170" s="114"/>
      <c r="G170" s="114"/>
      <c r="H170" s="112"/>
      <c r="I170" s="115"/>
      <c r="J170" s="115"/>
      <c r="K170" s="110"/>
      <c r="L170" s="115"/>
      <c r="M170" s="115"/>
      <c r="N170" s="115"/>
      <c r="O170" s="115"/>
      <c r="P170" s="110"/>
      <c r="Q170" s="115"/>
      <c r="R170" s="110"/>
      <c r="S170" s="114"/>
    </row>
    <row r="171" spans="2:19" x14ac:dyDescent="0.25">
      <c r="B171" s="109"/>
      <c r="C171" s="114"/>
      <c r="D171" s="114"/>
      <c r="E171" s="114"/>
      <c r="F171" s="114"/>
      <c r="G171" s="114"/>
      <c r="H171" s="112"/>
      <c r="I171" s="115"/>
      <c r="J171" s="115"/>
      <c r="K171" s="110"/>
      <c r="L171" s="115"/>
      <c r="M171" s="115"/>
      <c r="N171" s="115"/>
      <c r="O171" s="115"/>
      <c r="P171" s="110"/>
      <c r="Q171" s="115"/>
      <c r="R171" s="110"/>
      <c r="S171" s="114"/>
    </row>
    <row r="172" spans="2:19" x14ac:dyDescent="0.25">
      <c r="B172" s="109"/>
      <c r="C172" s="114"/>
      <c r="D172" s="114"/>
      <c r="E172" s="114"/>
      <c r="F172" s="114"/>
      <c r="G172" s="114"/>
      <c r="H172" s="112"/>
      <c r="I172" s="115"/>
      <c r="J172" s="115"/>
      <c r="K172" s="110"/>
      <c r="L172" s="115"/>
      <c r="M172" s="115"/>
      <c r="N172" s="115"/>
      <c r="O172" s="115"/>
      <c r="P172" s="110"/>
      <c r="Q172" s="115"/>
      <c r="R172" s="110"/>
      <c r="S172" s="114"/>
    </row>
    <row r="173" spans="2:19" x14ac:dyDescent="0.25">
      <c r="B173" s="109"/>
      <c r="C173" s="114"/>
      <c r="D173" s="114"/>
      <c r="E173" s="114"/>
      <c r="F173" s="114"/>
      <c r="G173" s="114"/>
      <c r="H173" s="112"/>
      <c r="I173" s="115"/>
      <c r="J173" s="115"/>
      <c r="K173" s="110"/>
      <c r="L173" s="115"/>
      <c r="M173" s="115"/>
      <c r="N173" s="115"/>
      <c r="O173" s="115"/>
      <c r="P173" s="110"/>
      <c r="Q173" s="115"/>
      <c r="R173" s="110"/>
      <c r="S173" s="114"/>
    </row>
    <row r="174" spans="2:19" x14ac:dyDescent="0.25">
      <c r="B174" s="109"/>
      <c r="C174" s="114"/>
      <c r="D174" s="114"/>
      <c r="E174" s="114"/>
      <c r="F174" s="114"/>
      <c r="G174" s="114"/>
      <c r="H174" s="112"/>
      <c r="I174" s="115"/>
      <c r="J174" s="115"/>
      <c r="K174" s="110"/>
      <c r="L174" s="115"/>
      <c r="M174" s="115"/>
      <c r="N174" s="115"/>
      <c r="O174" s="115"/>
      <c r="P174" s="110"/>
      <c r="Q174" s="115"/>
      <c r="R174" s="110"/>
      <c r="S174" s="114"/>
    </row>
    <row r="175" spans="2:19" x14ac:dyDescent="0.25">
      <c r="B175" s="109"/>
      <c r="C175" s="114"/>
      <c r="D175" s="114"/>
      <c r="E175" s="114"/>
      <c r="F175" s="114"/>
      <c r="G175" s="114"/>
      <c r="H175" s="112"/>
      <c r="I175" s="115"/>
      <c r="J175" s="115"/>
      <c r="K175" s="110"/>
      <c r="L175" s="115"/>
      <c r="M175" s="115"/>
      <c r="N175" s="115"/>
      <c r="O175" s="115"/>
      <c r="P175" s="110"/>
      <c r="Q175" s="115"/>
      <c r="R175" s="110"/>
      <c r="S175" s="114"/>
    </row>
    <row r="176" spans="2:19" x14ac:dyDescent="0.25">
      <c r="B176" s="109"/>
      <c r="C176" s="114"/>
      <c r="D176" s="114"/>
      <c r="E176" s="114"/>
      <c r="F176" s="114"/>
      <c r="G176" s="114"/>
      <c r="H176" s="112"/>
      <c r="I176" s="115"/>
      <c r="J176" s="115"/>
      <c r="K176" s="110"/>
      <c r="L176" s="115"/>
      <c r="M176" s="115"/>
      <c r="N176" s="115"/>
      <c r="O176" s="115"/>
      <c r="P176" s="110"/>
      <c r="Q176" s="115"/>
      <c r="R176" s="110"/>
      <c r="S176" s="114"/>
    </row>
    <row r="177" spans="2:19" x14ac:dyDescent="0.25">
      <c r="B177" s="109"/>
      <c r="C177" s="114"/>
      <c r="D177" s="114"/>
      <c r="E177" s="114"/>
      <c r="F177" s="114"/>
      <c r="G177" s="114"/>
      <c r="H177" s="112"/>
      <c r="I177" s="115"/>
      <c r="J177" s="115"/>
      <c r="K177" s="110"/>
      <c r="L177" s="115"/>
      <c r="M177" s="115"/>
      <c r="N177" s="115"/>
      <c r="O177" s="115"/>
      <c r="P177" s="110"/>
      <c r="Q177" s="115"/>
      <c r="R177" s="110"/>
      <c r="S177" s="114"/>
    </row>
    <row r="178" spans="2:19" x14ac:dyDescent="0.25">
      <c r="B178" s="109"/>
      <c r="C178" s="114"/>
      <c r="D178" s="114"/>
      <c r="E178" s="114"/>
      <c r="F178" s="114"/>
      <c r="G178" s="114"/>
      <c r="H178" s="112"/>
      <c r="I178" s="115"/>
      <c r="J178" s="115"/>
      <c r="K178" s="110"/>
      <c r="L178" s="115"/>
      <c r="M178" s="115"/>
      <c r="N178" s="115"/>
      <c r="O178" s="115"/>
      <c r="P178" s="110"/>
      <c r="Q178" s="115"/>
      <c r="R178" s="110"/>
      <c r="S178" s="114"/>
    </row>
    <row r="179" spans="2:19" x14ac:dyDescent="0.25">
      <c r="B179" s="109"/>
      <c r="C179" s="114"/>
      <c r="D179" s="114"/>
      <c r="E179" s="114"/>
      <c r="F179" s="114"/>
      <c r="G179" s="114"/>
      <c r="H179" s="112"/>
      <c r="I179" s="115"/>
      <c r="J179" s="115"/>
      <c r="K179" s="110"/>
      <c r="L179" s="115"/>
      <c r="M179" s="115"/>
      <c r="N179" s="115"/>
      <c r="O179" s="115"/>
      <c r="P179" s="110"/>
      <c r="Q179" s="115"/>
      <c r="R179" s="110"/>
      <c r="S179" s="114"/>
    </row>
    <row r="180" spans="2:19" x14ac:dyDescent="0.25">
      <c r="B180" s="109"/>
      <c r="C180" s="114"/>
      <c r="D180" s="114"/>
      <c r="E180" s="114"/>
      <c r="F180" s="114"/>
      <c r="G180" s="114"/>
      <c r="H180" s="112"/>
      <c r="I180" s="115"/>
      <c r="J180" s="115"/>
      <c r="K180" s="110"/>
      <c r="L180" s="115"/>
      <c r="M180" s="115"/>
      <c r="N180" s="115"/>
      <c r="O180" s="115"/>
      <c r="P180" s="110"/>
      <c r="Q180" s="115"/>
      <c r="R180" s="110"/>
      <c r="S180" s="114"/>
    </row>
    <row r="181" spans="2:19" x14ac:dyDescent="0.25">
      <c r="B181" s="109"/>
      <c r="C181" s="114"/>
      <c r="D181" s="114"/>
      <c r="E181" s="114"/>
      <c r="F181" s="114"/>
      <c r="G181" s="114"/>
      <c r="H181" s="112"/>
      <c r="I181" s="115"/>
      <c r="J181" s="115"/>
      <c r="K181" s="110"/>
      <c r="L181" s="115"/>
      <c r="M181" s="115"/>
      <c r="N181" s="115"/>
      <c r="O181" s="115"/>
      <c r="P181" s="110"/>
      <c r="Q181" s="115"/>
      <c r="R181" s="110"/>
      <c r="S181" s="114"/>
    </row>
    <row r="182" spans="2:19" x14ac:dyDescent="0.25">
      <c r="B182" s="109"/>
      <c r="C182" s="114"/>
      <c r="D182" s="114"/>
      <c r="E182" s="114"/>
      <c r="F182" s="114"/>
      <c r="G182" s="114"/>
      <c r="H182" s="112"/>
      <c r="I182" s="115"/>
      <c r="J182" s="115"/>
      <c r="K182" s="110"/>
      <c r="L182" s="115"/>
      <c r="M182" s="115"/>
      <c r="N182" s="115"/>
      <c r="O182" s="115"/>
      <c r="P182" s="110"/>
      <c r="Q182" s="115"/>
      <c r="R182" s="110"/>
      <c r="S182" s="114"/>
    </row>
    <row r="183" spans="2:19" x14ac:dyDescent="0.25">
      <c r="B183" s="109"/>
      <c r="C183" s="114"/>
      <c r="D183" s="114"/>
      <c r="E183" s="114"/>
      <c r="F183" s="114"/>
      <c r="G183" s="114"/>
      <c r="H183" s="112"/>
      <c r="I183" s="115"/>
      <c r="J183" s="115"/>
      <c r="K183" s="110"/>
      <c r="L183" s="115"/>
      <c r="M183" s="115"/>
      <c r="N183" s="115"/>
      <c r="O183" s="115"/>
      <c r="P183" s="110"/>
      <c r="Q183" s="115"/>
      <c r="R183" s="110"/>
      <c r="S183" s="114"/>
    </row>
    <row r="184" spans="2:19" x14ac:dyDescent="0.25">
      <c r="B184" s="109"/>
      <c r="C184" s="114"/>
      <c r="D184" s="114"/>
      <c r="E184" s="114"/>
      <c r="F184" s="114"/>
      <c r="G184" s="114"/>
      <c r="H184" s="112"/>
      <c r="I184" s="115"/>
      <c r="J184" s="115"/>
      <c r="K184" s="110"/>
      <c r="L184" s="115"/>
      <c r="M184" s="115"/>
      <c r="N184" s="115"/>
      <c r="O184" s="115"/>
      <c r="P184" s="110"/>
      <c r="Q184" s="115"/>
      <c r="R184" s="110"/>
      <c r="S184" s="114"/>
    </row>
    <row r="185" spans="2:19" x14ac:dyDescent="0.25">
      <c r="B185" s="109"/>
      <c r="C185" s="114"/>
      <c r="D185" s="114"/>
      <c r="E185" s="114"/>
      <c r="F185" s="114"/>
      <c r="G185" s="114"/>
      <c r="H185" s="112"/>
      <c r="I185" s="115"/>
      <c r="J185" s="115"/>
      <c r="K185" s="110"/>
      <c r="L185" s="115"/>
      <c r="M185" s="115"/>
      <c r="N185" s="115"/>
      <c r="O185" s="115"/>
      <c r="P185" s="110"/>
      <c r="Q185" s="115"/>
      <c r="R185" s="110"/>
      <c r="S185" s="114"/>
    </row>
    <row r="186" spans="2:19" x14ac:dyDescent="0.25">
      <c r="B186" s="109"/>
      <c r="C186" s="114"/>
      <c r="D186" s="114"/>
      <c r="E186" s="114"/>
      <c r="F186" s="114"/>
      <c r="G186" s="114"/>
      <c r="H186" s="112"/>
      <c r="I186" s="115"/>
      <c r="J186" s="115"/>
      <c r="K186" s="110"/>
      <c r="L186" s="115"/>
      <c r="M186" s="115"/>
      <c r="N186" s="115"/>
      <c r="O186" s="115"/>
      <c r="P186" s="110"/>
      <c r="Q186" s="115"/>
      <c r="R186" s="110"/>
      <c r="S186" s="114"/>
    </row>
    <row r="187" spans="2:19" x14ac:dyDescent="0.25">
      <c r="B187" s="109"/>
      <c r="C187" s="114"/>
      <c r="D187" s="114"/>
      <c r="E187" s="114"/>
      <c r="F187" s="114"/>
      <c r="G187" s="114"/>
      <c r="H187" s="112"/>
      <c r="I187" s="115"/>
      <c r="J187" s="115"/>
      <c r="K187" s="110"/>
      <c r="L187" s="115"/>
      <c r="M187" s="115"/>
      <c r="N187" s="115"/>
      <c r="O187" s="115"/>
      <c r="P187" s="110"/>
      <c r="Q187" s="115"/>
      <c r="R187" s="110"/>
      <c r="S187" s="114"/>
    </row>
    <row r="188" spans="2:19" x14ac:dyDescent="0.25">
      <c r="B188" s="109"/>
      <c r="C188" s="114"/>
      <c r="D188" s="114"/>
      <c r="E188" s="114"/>
      <c r="F188" s="114"/>
      <c r="G188" s="114"/>
      <c r="H188" s="112"/>
      <c r="I188" s="115"/>
      <c r="J188" s="115"/>
      <c r="K188" s="110"/>
      <c r="L188" s="115"/>
      <c r="M188" s="115"/>
      <c r="N188" s="115"/>
      <c r="O188" s="115"/>
      <c r="P188" s="110"/>
      <c r="Q188" s="115"/>
      <c r="R188" s="110"/>
      <c r="S188" s="114"/>
    </row>
    <row r="189" spans="2:19" x14ac:dyDescent="0.25">
      <c r="B189" s="109"/>
      <c r="C189" s="114"/>
      <c r="D189" s="114"/>
      <c r="E189" s="114"/>
      <c r="F189" s="114"/>
      <c r="G189" s="114"/>
      <c r="H189" s="112"/>
      <c r="I189" s="115"/>
      <c r="J189" s="115"/>
      <c r="K189" s="110"/>
      <c r="L189" s="115"/>
      <c r="M189" s="115"/>
      <c r="N189" s="115"/>
      <c r="O189" s="115"/>
      <c r="P189" s="110"/>
      <c r="Q189" s="115"/>
      <c r="R189" s="110"/>
      <c r="S189" s="114"/>
    </row>
    <row r="190" spans="2:19" x14ac:dyDescent="0.25">
      <c r="B190" s="109"/>
      <c r="C190" s="114"/>
      <c r="D190" s="114"/>
      <c r="E190" s="114"/>
      <c r="F190" s="114"/>
      <c r="G190" s="114"/>
      <c r="H190" s="112"/>
      <c r="I190" s="115"/>
      <c r="J190" s="115"/>
      <c r="K190" s="110"/>
      <c r="L190" s="115"/>
      <c r="M190" s="115"/>
      <c r="N190" s="115"/>
      <c r="O190" s="115"/>
      <c r="P190" s="110"/>
      <c r="Q190" s="115"/>
      <c r="R190" s="110"/>
      <c r="S190" s="114"/>
    </row>
    <row r="191" spans="2:19" x14ac:dyDescent="0.25">
      <c r="B191" s="109"/>
      <c r="C191" s="114"/>
      <c r="D191" s="114"/>
      <c r="E191" s="114"/>
      <c r="F191" s="114"/>
      <c r="G191" s="114"/>
      <c r="H191" s="112"/>
      <c r="I191" s="115"/>
      <c r="J191" s="115"/>
      <c r="K191" s="110"/>
      <c r="L191" s="115"/>
      <c r="M191" s="115"/>
      <c r="N191" s="115"/>
      <c r="O191" s="115"/>
      <c r="P191" s="110"/>
      <c r="Q191" s="115"/>
      <c r="R191" s="110"/>
      <c r="S191" s="114"/>
    </row>
    <row r="192" spans="2:19" x14ac:dyDescent="0.25">
      <c r="B192" s="109"/>
      <c r="C192" s="114"/>
      <c r="D192" s="114"/>
      <c r="E192" s="114"/>
      <c r="F192" s="114"/>
      <c r="G192" s="114"/>
      <c r="H192" s="112"/>
      <c r="I192" s="115"/>
      <c r="J192" s="115"/>
      <c r="K192" s="110"/>
      <c r="L192" s="115"/>
      <c r="M192" s="115"/>
      <c r="N192" s="115"/>
      <c r="O192" s="115"/>
      <c r="P192" s="110"/>
      <c r="Q192" s="115"/>
      <c r="R192" s="110"/>
      <c r="S192" s="114"/>
    </row>
    <row r="193" spans="2:19" x14ac:dyDescent="0.25">
      <c r="B193" s="109"/>
      <c r="C193" s="114"/>
      <c r="D193" s="114"/>
      <c r="E193" s="114"/>
      <c r="F193" s="114"/>
      <c r="G193" s="114"/>
      <c r="H193" s="112"/>
      <c r="I193" s="115"/>
      <c r="J193" s="115"/>
      <c r="K193" s="110"/>
      <c r="L193" s="115"/>
      <c r="M193" s="115"/>
      <c r="N193" s="115"/>
      <c r="O193" s="115"/>
      <c r="P193" s="110"/>
      <c r="Q193" s="115"/>
      <c r="R193" s="110"/>
      <c r="S193" s="114"/>
    </row>
    <row r="194" spans="2:19" x14ac:dyDescent="0.25">
      <c r="B194" s="109"/>
      <c r="C194" s="114"/>
      <c r="D194" s="114"/>
      <c r="E194" s="114"/>
      <c r="F194" s="114"/>
      <c r="G194" s="114"/>
      <c r="H194" s="112"/>
      <c r="I194" s="115"/>
      <c r="J194" s="115"/>
      <c r="K194" s="110"/>
      <c r="L194" s="115"/>
      <c r="M194" s="115"/>
      <c r="N194" s="115"/>
      <c r="O194" s="115"/>
      <c r="P194" s="110"/>
      <c r="Q194" s="115"/>
      <c r="R194" s="110"/>
      <c r="S194" s="114"/>
    </row>
    <row r="195" spans="2:19" x14ac:dyDescent="0.25">
      <c r="B195" s="109"/>
      <c r="C195" s="114"/>
      <c r="D195" s="114"/>
      <c r="E195" s="114"/>
      <c r="F195" s="114"/>
      <c r="G195" s="114"/>
      <c r="H195" s="112"/>
      <c r="I195" s="115"/>
      <c r="J195" s="115"/>
      <c r="K195" s="110"/>
      <c r="L195" s="115"/>
      <c r="M195" s="115"/>
      <c r="N195" s="115"/>
      <c r="O195" s="115"/>
      <c r="P195" s="110"/>
      <c r="Q195" s="115"/>
      <c r="R195" s="110"/>
      <c r="S195" s="114"/>
    </row>
    <row r="196" spans="2:19" x14ac:dyDescent="0.25">
      <c r="B196" s="109"/>
      <c r="C196" s="114"/>
      <c r="D196" s="114"/>
      <c r="E196" s="114"/>
      <c r="F196" s="114"/>
      <c r="G196" s="114"/>
      <c r="H196" s="112"/>
      <c r="I196" s="115"/>
      <c r="J196" s="115"/>
      <c r="K196" s="110"/>
      <c r="L196" s="115"/>
      <c r="M196" s="115"/>
      <c r="N196" s="115"/>
      <c r="O196" s="115"/>
      <c r="P196" s="110"/>
      <c r="Q196" s="115"/>
      <c r="R196" s="110"/>
      <c r="S196" s="114"/>
    </row>
    <row r="197" spans="2:19" x14ac:dyDescent="0.25">
      <c r="B197" s="109"/>
      <c r="C197" s="114"/>
      <c r="D197" s="114"/>
      <c r="E197" s="114"/>
      <c r="F197" s="114"/>
      <c r="G197" s="114"/>
      <c r="H197" s="112"/>
      <c r="I197" s="115"/>
      <c r="J197" s="115"/>
      <c r="K197" s="110"/>
      <c r="L197" s="115"/>
      <c r="M197" s="115"/>
      <c r="N197" s="115"/>
      <c r="O197" s="115"/>
      <c r="P197" s="110"/>
      <c r="Q197" s="115"/>
      <c r="R197" s="110"/>
      <c r="S197" s="114"/>
    </row>
    <row r="198" spans="2:19" x14ac:dyDescent="0.25">
      <c r="B198" s="109"/>
      <c r="C198" s="114"/>
      <c r="D198" s="114"/>
      <c r="E198" s="114"/>
      <c r="F198" s="114"/>
      <c r="G198" s="114"/>
      <c r="H198" s="112"/>
      <c r="I198" s="115"/>
      <c r="J198" s="115"/>
      <c r="K198" s="110"/>
      <c r="L198" s="115"/>
      <c r="M198" s="115"/>
      <c r="N198" s="115"/>
      <c r="O198" s="115"/>
      <c r="P198" s="110"/>
      <c r="Q198" s="115"/>
      <c r="R198" s="110"/>
      <c r="S198" s="114"/>
    </row>
    <row r="199" spans="2:19" x14ac:dyDescent="0.25">
      <c r="B199" s="109"/>
      <c r="C199" s="114"/>
      <c r="D199" s="114"/>
      <c r="E199" s="114"/>
      <c r="F199" s="114"/>
      <c r="G199" s="114"/>
      <c r="H199" s="112"/>
      <c r="I199" s="115"/>
      <c r="J199" s="115"/>
      <c r="K199" s="110"/>
      <c r="L199" s="115"/>
      <c r="M199" s="115"/>
      <c r="N199" s="115"/>
      <c r="O199" s="115"/>
      <c r="P199" s="110"/>
      <c r="Q199" s="115"/>
      <c r="R199" s="110"/>
      <c r="S199" s="114"/>
    </row>
    <row r="200" spans="2:19" x14ac:dyDescent="0.25">
      <c r="B200" s="109"/>
      <c r="C200" s="114"/>
      <c r="D200" s="114"/>
      <c r="E200" s="114"/>
      <c r="F200" s="114"/>
      <c r="G200" s="114"/>
      <c r="H200" s="112"/>
      <c r="I200" s="115"/>
      <c r="J200" s="115"/>
      <c r="K200" s="110"/>
      <c r="L200" s="115"/>
      <c r="M200" s="115"/>
      <c r="N200" s="115"/>
      <c r="O200" s="115"/>
      <c r="P200" s="110"/>
      <c r="Q200" s="115"/>
      <c r="R200" s="110"/>
      <c r="S200" s="114"/>
    </row>
    <row r="201" spans="2:19" x14ac:dyDescent="0.25">
      <c r="B201" s="109"/>
      <c r="C201" s="114"/>
      <c r="D201" s="114"/>
      <c r="E201" s="114"/>
      <c r="F201" s="114"/>
      <c r="G201" s="114"/>
      <c r="H201" s="112"/>
      <c r="I201" s="115"/>
      <c r="J201" s="115"/>
      <c r="K201" s="110"/>
      <c r="L201" s="115"/>
      <c r="M201" s="115"/>
      <c r="N201" s="115"/>
      <c r="O201" s="115"/>
      <c r="P201" s="110"/>
      <c r="Q201" s="115"/>
      <c r="R201" s="110"/>
      <c r="S201" s="114"/>
    </row>
    <row r="202" spans="2:19" x14ac:dyDescent="0.25">
      <c r="B202" s="109"/>
      <c r="C202" s="114"/>
      <c r="D202" s="114"/>
      <c r="E202" s="114"/>
      <c r="F202" s="114"/>
      <c r="G202" s="114"/>
      <c r="H202" s="112"/>
      <c r="I202" s="115"/>
      <c r="J202" s="115"/>
      <c r="K202" s="110"/>
      <c r="L202" s="115"/>
      <c r="M202" s="115"/>
      <c r="N202" s="115"/>
      <c r="O202" s="115"/>
      <c r="P202" s="110"/>
      <c r="Q202" s="115"/>
      <c r="R202" s="110"/>
      <c r="S202" s="114"/>
    </row>
    <row r="203" spans="2:19" x14ac:dyDescent="0.25">
      <c r="B203" s="109"/>
      <c r="C203" s="114"/>
      <c r="D203" s="114"/>
      <c r="E203" s="114"/>
      <c r="F203" s="114"/>
      <c r="G203" s="114"/>
      <c r="H203" s="112"/>
      <c r="I203" s="115"/>
      <c r="J203" s="115"/>
      <c r="K203" s="110"/>
      <c r="L203" s="115"/>
      <c r="M203" s="115"/>
      <c r="N203" s="115"/>
      <c r="O203" s="115"/>
      <c r="P203" s="110"/>
      <c r="Q203" s="115"/>
      <c r="R203" s="110"/>
      <c r="S203" s="114"/>
    </row>
    <row r="204" spans="2:19" x14ac:dyDescent="0.25">
      <c r="B204" s="109"/>
      <c r="C204" s="114"/>
      <c r="D204" s="114"/>
      <c r="E204" s="114"/>
      <c r="F204" s="114"/>
      <c r="G204" s="114"/>
      <c r="H204" s="112"/>
      <c r="I204" s="115"/>
      <c r="J204" s="115"/>
      <c r="K204" s="110"/>
      <c r="L204" s="115"/>
      <c r="M204" s="115"/>
      <c r="N204" s="115"/>
      <c r="O204" s="115"/>
      <c r="P204" s="110"/>
      <c r="Q204" s="115"/>
      <c r="R204" s="110"/>
      <c r="S204" s="114"/>
    </row>
    <row r="205" spans="2:19" x14ac:dyDescent="0.25">
      <c r="B205" s="109"/>
      <c r="C205" s="114"/>
      <c r="D205" s="114"/>
      <c r="E205" s="114"/>
      <c r="F205" s="114"/>
      <c r="G205" s="114"/>
      <c r="H205" s="112"/>
      <c r="I205" s="115"/>
      <c r="J205" s="115"/>
      <c r="K205" s="110"/>
      <c r="L205" s="115"/>
      <c r="M205" s="115"/>
      <c r="N205" s="115"/>
      <c r="O205" s="115"/>
      <c r="P205" s="110"/>
      <c r="Q205" s="115"/>
      <c r="R205" s="110"/>
      <c r="S205" s="114"/>
    </row>
    <row r="206" spans="2:19" x14ac:dyDescent="0.25">
      <c r="B206" s="109"/>
      <c r="C206" s="114"/>
      <c r="D206" s="114"/>
      <c r="E206" s="114"/>
      <c r="F206" s="114"/>
      <c r="G206" s="114"/>
      <c r="H206" s="112"/>
      <c r="I206" s="115"/>
      <c r="J206" s="115"/>
      <c r="K206" s="110"/>
      <c r="L206" s="115"/>
      <c r="M206" s="115"/>
      <c r="N206" s="115"/>
      <c r="O206" s="115"/>
      <c r="P206" s="110"/>
      <c r="Q206" s="115"/>
      <c r="R206" s="110"/>
      <c r="S206" s="114"/>
    </row>
    <row r="207" spans="2:19" x14ac:dyDescent="0.25">
      <c r="B207" s="109"/>
      <c r="C207" s="114"/>
      <c r="D207" s="114"/>
      <c r="E207" s="114"/>
      <c r="F207" s="114"/>
      <c r="G207" s="114"/>
      <c r="H207" s="112"/>
      <c r="I207" s="115"/>
      <c r="J207" s="115"/>
      <c r="K207" s="110"/>
      <c r="L207" s="115"/>
      <c r="M207" s="115"/>
      <c r="N207" s="115"/>
      <c r="O207" s="115"/>
      <c r="P207" s="110"/>
      <c r="Q207" s="115"/>
      <c r="R207" s="110"/>
      <c r="S207" s="114"/>
    </row>
    <row r="208" spans="2:19" ht="7.15" customHeight="1" x14ac:dyDescent="0.25"/>
    <row r="209" spans="2:19" s="40" customFormat="1" ht="22.9" customHeight="1" x14ac:dyDescent="0.25">
      <c r="B209" s="38"/>
      <c r="C209" s="38"/>
      <c r="D209" s="38"/>
      <c r="E209" s="38"/>
      <c r="F209" s="38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8"/>
    </row>
  </sheetData>
  <sheetProtection algorithmName="SHA-512" hashValue="b+s0NblaZugcdd4Hbv+0nPbHRuwtm34sbBS6cDPhtgYUAYsCg6tiqyCgHLDu38UQNJMB0lIOsXWFG90S6bDNlA==" saltValue="/ALJjG5TmVnAMvG1ZksgTw==" spinCount="100000" sheet="1" objects="1" scenarios="1"/>
  <mergeCells count="17">
    <mergeCell ref="O6:O7"/>
    <mergeCell ref="P6:P7"/>
    <mergeCell ref="Q6:Q7"/>
    <mergeCell ref="R6:R7"/>
    <mergeCell ref="S6:S7"/>
    <mergeCell ref="N6:N7"/>
    <mergeCell ref="B6:B7"/>
    <mergeCell ref="C6:C7"/>
    <mergeCell ref="D6:D7"/>
    <mergeCell ref="E6:E7"/>
    <mergeCell ref="F6:F7"/>
    <mergeCell ref="G6:G7"/>
    <mergeCell ref="H6:H7"/>
    <mergeCell ref="I6:J6"/>
    <mergeCell ref="K6:K7"/>
    <mergeCell ref="L6:L7"/>
    <mergeCell ref="M6:M7"/>
  </mergeCells>
  <conditionalFormatting sqref="B8:B22">
    <cfRule type="expression" dxfId="43" priority="1">
      <formula>$K8&lt;0</formula>
    </cfRule>
  </conditionalFormatting>
  <conditionalFormatting sqref="K8:K22">
    <cfRule type="expression" dxfId="42" priority="4">
      <formula>$K8&lt;0</formula>
    </cfRule>
  </conditionalFormatting>
  <conditionalFormatting sqref="P8:P22">
    <cfRule type="expression" dxfId="41" priority="3">
      <formula>$K8&lt;0</formula>
    </cfRule>
  </conditionalFormatting>
  <conditionalFormatting sqref="R8:R22">
    <cfRule type="expression" dxfId="40" priority="2">
      <formula>$K8&lt;0</formula>
    </cfRule>
  </conditionalFormatting>
  <dataValidations count="2">
    <dataValidation type="list" allowBlank="1" showInputMessage="1" showErrorMessage="1" sqref="C8:C22" xr:uid="{1C1910DA-A8C4-43B9-A9C2-535A83B5B82A}">
      <formula1>vehicleDD</formula1>
    </dataValidation>
    <dataValidation type="date" operator="greaterThan" allowBlank="1" showInputMessage="1" showErrorMessage="1" sqref="H8:H22" xr:uid="{C9B772A1-1B3B-4567-8303-55AE7A8ACEC0}">
      <formula1>1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BD7C837-32E5-4279-9403-421BF7311BA1}">
          <x14:formula1>
            <xm:f>OFFSET(Settings!$C$7,0,0,COUNTA(Settings!$C$7:$C$21),1)</xm:f>
          </x14:formula1>
          <xm:sqref>D8:D22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6B735-E990-4DA1-A2D1-A66916A06B23}">
  <sheetPr codeName="Sheet8">
    <pageSetUpPr autoPageBreaks="0" fitToPage="1"/>
  </sheetPr>
  <dimension ref="A1:T209"/>
  <sheetViews>
    <sheetView showGridLines="0" showRowColHeaders="0" zoomScaleNormal="100" zoomScaleSheetLayoutView="85" workbookViewId="0">
      <pane ySplit="4" topLeftCell="A5" activePane="bottomLeft" state="frozen"/>
      <selection activeCell="C4" sqref="C4"/>
      <selection pane="bottomLeft" activeCell="A5" sqref="A5"/>
    </sheetView>
  </sheetViews>
  <sheetFormatPr defaultColWidth="8.85546875" defaultRowHeight="15" x14ac:dyDescent="0.25"/>
  <cols>
    <col min="1" max="1" width="3.7109375" style="12" customWidth="1"/>
    <col min="2" max="2" width="7" style="12" bestFit="1" customWidth="1"/>
    <col min="3" max="3" width="30.42578125" style="12" customWidth="1"/>
    <col min="4" max="4" width="24.5703125" style="12" customWidth="1"/>
    <col min="5" max="5" width="18.28515625" style="12" customWidth="1"/>
    <col min="6" max="6" width="20.42578125" style="12" customWidth="1"/>
    <col min="7" max="7" width="28.7109375" style="12" customWidth="1"/>
    <col min="8" max="8" width="15.140625" style="12" customWidth="1"/>
    <col min="9" max="18" width="15.7109375" style="12" customWidth="1"/>
    <col min="19" max="19" width="40.5703125" style="12" customWidth="1"/>
    <col min="20" max="20" width="1.7109375" style="12" customWidth="1"/>
    <col min="21" max="16384" width="8.85546875" style="12"/>
  </cols>
  <sheetData>
    <row r="1" spans="1:20" s="40" customFormat="1" ht="6.75" customHeight="1" x14ac:dyDescent="0.25">
      <c r="B1" s="41"/>
      <c r="F1" s="41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20" s="43" customFormat="1" ht="20.100000000000001" customHeight="1" x14ac:dyDescent="0.25">
      <c r="B2" s="44"/>
      <c r="C2" s="44" t="s">
        <v>43</v>
      </c>
      <c r="D2" s="45"/>
      <c r="E2" s="45"/>
      <c r="F2" s="44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7"/>
      <c r="T2" s="48"/>
    </row>
    <row r="3" spans="1:20" s="49" customFormat="1" ht="24" customHeight="1" x14ac:dyDescent="0.25">
      <c r="B3" s="50"/>
      <c r="C3" s="50" t="s">
        <v>64</v>
      </c>
      <c r="D3" s="51"/>
      <c r="E3" s="51"/>
      <c r="F3" s="50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3"/>
      <c r="T3" s="54"/>
    </row>
    <row r="4" spans="1:20" ht="4.9000000000000004" customHeight="1" x14ac:dyDescent="0.25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</row>
    <row r="5" spans="1:20" ht="4.5" customHeight="1" x14ac:dyDescent="0.25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</row>
    <row r="6" spans="1:20" ht="15" customHeight="1" x14ac:dyDescent="0.25">
      <c r="A6" s="55"/>
      <c r="B6" s="126" t="s">
        <v>17</v>
      </c>
      <c r="C6" s="126" t="s">
        <v>33</v>
      </c>
      <c r="D6" s="126" t="s">
        <v>34</v>
      </c>
      <c r="E6" s="126" t="s">
        <v>35</v>
      </c>
      <c r="F6" s="126" t="s">
        <v>36</v>
      </c>
      <c r="G6" s="126" t="s">
        <v>37</v>
      </c>
      <c r="H6" s="126" t="s">
        <v>38</v>
      </c>
      <c r="I6" s="125" t="s">
        <v>39</v>
      </c>
      <c r="J6" s="125"/>
      <c r="K6" s="125" t="s">
        <v>42</v>
      </c>
      <c r="L6" s="128" t="str">
        <f xml:space="preserve"> "FUEL
EXPENSES(" &amp;Settings!$L$10 &amp; ")"</f>
        <v>FUEL
EXPENSES($)</v>
      </c>
      <c r="M6" s="128" t="str">
        <f>"MEAL
EXPENSES(" &amp;Settings!$L$10 &amp; ")"</f>
        <v>MEAL
EXPENSES($)</v>
      </c>
      <c r="N6" s="128" t="str">
        <f xml:space="preserve"> "TOLL
EXPENSES(" &amp;Settings!$L$10 &amp; ")"</f>
        <v>TOLL
EXPENSES($)</v>
      </c>
      <c r="O6" s="128" t="str">
        <f xml:space="preserve"> "OTHER
EXPENSES(" &amp;Settings!$L$10 &amp; ")"</f>
        <v>OTHER
EXPENSES($)</v>
      </c>
      <c r="P6" s="128" t="str">
        <f xml:space="preserve"> "TOTAL
COST(" &amp;Settings!$L$10 &amp; ")"</f>
        <v>TOTAL
COST($)</v>
      </c>
      <c r="Q6" s="127" t="str">
        <f xml:space="preserve"> "REVENUES(" &amp;Settings!$L$10 &amp; ")"</f>
        <v>REVENUES($)</v>
      </c>
      <c r="R6" s="127" t="str">
        <f xml:space="preserve"> "PROFIT(" &amp;Settings!$L$10 &amp; ")"</f>
        <v>PROFIT($)</v>
      </c>
      <c r="S6" s="126" t="s">
        <v>24</v>
      </c>
      <c r="T6" s="55"/>
    </row>
    <row r="7" spans="1:20" ht="15" customHeight="1" x14ac:dyDescent="0.25">
      <c r="A7" s="55"/>
      <c r="B7" s="126"/>
      <c r="C7" s="126"/>
      <c r="D7" s="126"/>
      <c r="E7" s="126"/>
      <c r="F7" s="126"/>
      <c r="G7" s="126"/>
      <c r="H7" s="126"/>
      <c r="I7" s="59" t="s">
        <v>40</v>
      </c>
      <c r="J7" s="59" t="s">
        <v>41</v>
      </c>
      <c r="K7" s="126"/>
      <c r="L7" s="128"/>
      <c r="M7" s="128"/>
      <c r="N7" s="128"/>
      <c r="O7" s="128"/>
      <c r="P7" s="128"/>
      <c r="Q7" s="127"/>
      <c r="R7" s="127"/>
      <c r="S7" s="126"/>
      <c r="T7" s="55"/>
    </row>
    <row r="8" spans="1:20" ht="15" customHeight="1" x14ac:dyDescent="0.25">
      <c r="B8" s="66">
        <f>IF(C8&lt;&gt;"",ROW()-7,"")</f>
        <v>1</v>
      </c>
      <c r="C8" s="56" t="s">
        <v>158</v>
      </c>
      <c r="D8" s="56" t="s">
        <v>96</v>
      </c>
      <c r="E8" s="56" t="s">
        <v>166</v>
      </c>
      <c r="F8" s="56" t="s">
        <v>176</v>
      </c>
      <c r="G8" s="56" t="s">
        <v>185</v>
      </c>
      <c r="H8" s="64">
        <v>44986</v>
      </c>
      <c r="I8" s="62">
        <v>1300</v>
      </c>
      <c r="J8" s="62">
        <v>1500</v>
      </c>
      <c r="K8" s="65">
        <f t="shared" ref="K8:K22" si="0">IFERROR(IF($J8-$I8=0,"",$J8-$I8),"")</f>
        <v>200</v>
      </c>
      <c r="L8" s="62">
        <v>672</v>
      </c>
      <c r="M8" s="62">
        <v>322</v>
      </c>
      <c r="N8" s="62">
        <v>1509</v>
      </c>
      <c r="O8" s="62">
        <v>871</v>
      </c>
      <c r="P8" s="65">
        <f>IFERROR(IF($L8+$M8+$N8+$O8=0,"",$L8+$M8+$N8+$O8),"")</f>
        <v>3374</v>
      </c>
      <c r="Q8" s="62">
        <v>2500</v>
      </c>
      <c r="R8" s="65">
        <f>IFERROR(IF($Q8-$P8=0,"",$Q8-$P8),"")</f>
        <v>-874</v>
      </c>
      <c r="S8" s="56"/>
    </row>
    <row r="9" spans="1:20" ht="15" customHeight="1" x14ac:dyDescent="0.25">
      <c r="B9" s="66">
        <f t="shared" ref="B9:B22" si="1">IF(C9&lt;&gt;"",ROW()-7,"")</f>
        <v>2</v>
      </c>
      <c r="C9" s="56" t="s">
        <v>159</v>
      </c>
      <c r="D9" s="56" t="s">
        <v>93</v>
      </c>
      <c r="E9" s="56" t="s">
        <v>167</v>
      </c>
      <c r="F9" s="56" t="s">
        <v>177</v>
      </c>
      <c r="G9" s="56" t="s">
        <v>186</v>
      </c>
      <c r="H9" s="64">
        <v>44988</v>
      </c>
      <c r="I9" s="62">
        <v>500</v>
      </c>
      <c r="J9" s="62">
        <v>650</v>
      </c>
      <c r="K9" s="65">
        <f t="shared" si="0"/>
        <v>150</v>
      </c>
      <c r="L9" s="62">
        <v>1434</v>
      </c>
      <c r="M9" s="62">
        <v>1847</v>
      </c>
      <c r="N9" s="62">
        <v>1025</v>
      </c>
      <c r="O9" s="62">
        <v>1542</v>
      </c>
      <c r="P9" s="65">
        <f t="shared" ref="P9:P22" si="2">IFERROR(IF($L9+$M9+$N9+$O9=0,"",$L9+$M9+$N9+$O9),"")</f>
        <v>5848</v>
      </c>
      <c r="Q9" s="62">
        <v>3000</v>
      </c>
      <c r="R9" s="65">
        <f t="shared" ref="R9:R22" si="3">IFERROR(IF($Q9-$P9=0,"",$Q9-$P9),"")</f>
        <v>-2848</v>
      </c>
      <c r="S9" s="107"/>
    </row>
    <row r="10" spans="1:20" ht="15" customHeight="1" x14ac:dyDescent="0.25">
      <c r="B10" s="66">
        <f t="shared" si="1"/>
        <v>3</v>
      </c>
      <c r="C10" s="56" t="s">
        <v>160</v>
      </c>
      <c r="D10" s="56" t="s">
        <v>94</v>
      </c>
      <c r="E10" s="56" t="s">
        <v>168</v>
      </c>
      <c r="F10" s="56" t="s">
        <v>178</v>
      </c>
      <c r="G10" s="56" t="s">
        <v>187</v>
      </c>
      <c r="H10" s="64">
        <v>44990</v>
      </c>
      <c r="I10" s="62">
        <v>200</v>
      </c>
      <c r="J10" s="62">
        <v>300</v>
      </c>
      <c r="K10" s="65">
        <f t="shared" si="0"/>
        <v>100</v>
      </c>
      <c r="L10" s="62">
        <v>474</v>
      </c>
      <c r="M10" s="62">
        <v>134</v>
      </c>
      <c r="N10" s="62">
        <v>1188</v>
      </c>
      <c r="O10" s="62">
        <v>1106</v>
      </c>
      <c r="P10" s="65">
        <f t="shared" si="2"/>
        <v>2902</v>
      </c>
      <c r="Q10" s="62">
        <v>5000</v>
      </c>
      <c r="R10" s="65">
        <f t="shared" si="3"/>
        <v>2098</v>
      </c>
      <c r="S10" s="56"/>
    </row>
    <row r="11" spans="1:20" ht="15" customHeight="1" x14ac:dyDescent="0.25">
      <c r="B11" s="66">
        <f t="shared" si="1"/>
        <v>4</v>
      </c>
      <c r="C11" s="56" t="s">
        <v>161</v>
      </c>
      <c r="D11" s="56" t="s">
        <v>94</v>
      </c>
      <c r="E11" s="56" t="s">
        <v>169</v>
      </c>
      <c r="F11" s="56" t="s">
        <v>179</v>
      </c>
      <c r="G11" s="56" t="s">
        <v>187</v>
      </c>
      <c r="H11" s="64">
        <v>44992</v>
      </c>
      <c r="I11" s="62">
        <v>3500</v>
      </c>
      <c r="J11" s="62">
        <v>7500</v>
      </c>
      <c r="K11" s="65">
        <f t="shared" si="0"/>
        <v>4000</v>
      </c>
      <c r="L11" s="62">
        <v>983</v>
      </c>
      <c r="M11" s="62">
        <v>168</v>
      </c>
      <c r="N11" s="62">
        <v>1947</v>
      </c>
      <c r="O11" s="62">
        <v>433</v>
      </c>
      <c r="P11" s="65">
        <f t="shared" si="2"/>
        <v>3531</v>
      </c>
      <c r="Q11" s="62">
        <v>20000</v>
      </c>
      <c r="R11" s="65">
        <f t="shared" si="3"/>
        <v>16469</v>
      </c>
      <c r="S11" s="56"/>
    </row>
    <row r="12" spans="1:20" ht="15" customHeight="1" x14ac:dyDescent="0.25">
      <c r="B12" s="66">
        <f t="shared" si="1"/>
        <v>5</v>
      </c>
      <c r="C12" s="56" t="s">
        <v>162</v>
      </c>
      <c r="D12" s="56" t="s">
        <v>95</v>
      </c>
      <c r="E12" s="56" t="s">
        <v>170</v>
      </c>
      <c r="F12" s="56" t="s">
        <v>180</v>
      </c>
      <c r="G12" s="56" t="s">
        <v>188</v>
      </c>
      <c r="H12" s="64">
        <v>44994</v>
      </c>
      <c r="I12" s="62">
        <v>180000</v>
      </c>
      <c r="J12" s="62">
        <v>200000</v>
      </c>
      <c r="K12" s="65">
        <f t="shared" si="0"/>
        <v>20000</v>
      </c>
      <c r="L12" s="62">
        <v>1764</v>
      </c>
      <c r="M12" s="62">
        <v>1282</v>
      </c>
      <c r="N12" s="62">
        <v>1069</v>
      </c>
      <c r="O12" s="62">
        <v>565</v>
      </c>
      <c r="P12" s="65">
        <f t="shared" si="2"/>
        <v>4680</v>
      </c>
      <c r="Q12" s="62">
        <v>2300</v>
      </c>
      <c r="R12" s="65">
        <f t="shared" si="3"/>
        <v>-2380</v>
      </c>
      <c r="S12" s="56"/>
    </row>
    <row r="13" spans="1:20" ht="15" customHeight="1" x14ac:dyDescent="0.25">
      <c r="B13" s="66">
        <f t="shared" si="1"/>
        <v>6</v>
      </c>
      <c r="C13" s="56" t="s">
        <v>162</v>
      </c>
      <c r="D13" s="56" t="s">
        <v>96</v>
      </c>
      <c r="E13" s="56" t="s">
        <v>171</v>
      </c>
      <c r="F13" s="56" t="s">
        <v>181</v>
      </c>
      <c r="G13" s="56" t="s">
        <v>188</v>
      </c>
      <c r="H13" s="64">
        <v>44996</v>
      </c>
      <c r="I13" s="62">
        <v>200000</v>
      </c>
      <c r="J13" s="62">
        <v>269050</v>
      </c>
      <c r="K13" s="65">
        <f t="shared" si="0"/>
        <v>69050</v>
      </c>
      <c r="L13" s="62">
        <v>238</v>
      </c>
      <c r="M13" s="62">
        <v>1548</v>
      </c>
      <c r="N13" s="62">
        <v>960</v>
      </c>
      <c r="O13" s="62">
        <v>1708</v>
      </c>
      <c r="P13" s="65">
        <f t="shared" si="2"/>
        <v>4454</v>
      </c>
      <c r="Q13" s="62">
        <v>1200</v>
      </c>
      <c r="R13" s="65">
        <f t="shared" si="3"/>
        <v>-3254</v>
      </c>
      <c r="S13" s="56"/>
    </row>
    <row r="14" spans="1:20" ht="15" customHeight="1" x14ac:dyDescent="0.25">
      <c r="B14" s="66">
        <f t="shared" si="1"/>
        <v>7</v>
      </c>
      <c r="C14" s="56" t="s">
        <v>162</v>
      </c>
      <c r="D14" s="56" t="s">
        <v>97</v>
      </c>
      <c r="E14" s="56" t="s">
        <v>172</v>
      </c>
      <c r="F14" s="56" t="s">
        <v>182</v>
      </c>
      <c r="G14" s="56" t="s">
        <v>185</v>
      </c>
      <c r="H14" s="64">
        <v>44999</v>
      </c>
      <c r="I14" s="62">
        <v>150000</v>
      </c>
      <c r="J14" s="62">
        <v>169000</v>
      </c>
      <c r="K14" s="65">
        <f t="shared" si="0"/>
        <v>19000</v>
      </c>
      <c r="L14" s="62">
        <v>289</v>
      </c>
      <c r="M14" s="62">
        <v>1843</v>
      </c>
      <c r="N14" s="62">
        <v>1044</v>
      </c>
      <c r="O14" s="62">
        <v>1212</v>
      </c>
      <c r="P14" s="65">
        <f t="shared" si="2"/>
        <v>4388</v>
      </c>
      <c r="Q14" s="62">
        <v>1500</v>
      </c>
      <c r="R14" s="65">
        <f t="shared" si="3"/>
        <v>-2888</v>
      </c>
      <c r="S14" s="56"/>
    </row>
    <row r="15" spans="1:20" ht="15" customHeight="1" x14ac:dyDescent="0.25">
      <c r="B15" s="66">
        <f t="shared" si="1"/>
        <v>8</v>
      </c>
      <c r="C15" s="56" t="s">
        <v>163</v>
      </c>
      <c r="D15" s="56" t="s">
        <v>98</v>
      </c>
      <c r="E15" s="56" t="s">
        <v>173</v>
      </c>
      <c r="F15" s="56" t="s">
        <v>183</v>
      </c>
      <c r="G15" s="56" t="s">
        <v>185</v>
      </c>
      <c r="H15" s="64">
        <v>45002</v>
      </c>
      <c r="I15" s="62">
        <v>0</v>
      </c>
      <c r="J15" s="62">
        <v>9600</v>
      </c>
      <c r="K15" s="65">
        <f t="shared" si="0"/>
        <v>9600</v>
      </c>
      <c r="L15" s="62">
        <v>1101</v>
      </c>
      <c r="M15" s="62">
        <v>1061</v>
      </c>
      <c r="N15" s="62">
        <v>72</v>
      </c>
      <c r="O15" s="62">
        <v>1935</v>
      </c>
      <c r="P15" s="65">
        <f t="shared" si="2"/>
        <v>4169</v>
      </c>
      <c r="Q15" s="62">
        <v>3000</v>
      </c>
      <c r="R15" s="65">
        <f t="shared" si="3"/>
        <v>-1169</v>
      </c>
      <c r="S15" s="56"/>
    </row>
    <row r="16" spans="1:20" ht="15" customHeight="1" x14ac:dyDescent="0.25">
      <c r="B16" s="66">
        <f t="shared" si="1"/>
        <v>9</v>
      </c>
      <c r="C16" s="56" t="s">
        <v>164</v>
      </c>
      <c r="D16" s="56" t="s">
        <v>99</v>
      </c>
      <c r="E16" s="56" t="s">
        <v>174</v>
      </c>
      <c r="F16" s="56" t="s">
        <v>184</v>
      </c>
      <c r="G16" s="56" t="s">
        <v>186</v>
      </c>
      <c r="H16" s="64">
        <v>45005</v>
      </c>
      <c r="I16" s="62">
        <v>3955</v>
      </c>
      <c r="J16" s="62">
        <v>6545</v>
      </c>
      <c r="K16" s="65">
        <f t="shared" si="0"/>
        <v>2590</v>
      </c>
      <c r="L16" s="62">
        <v>1279</v>
      </c>
      <c r="M16" s="62">
        <v>1244</v>
      </c>
      <c r="N16" s="62">
        <v>1569</v>
      </c>
      <c r="O16" s="62">
        <v>707</v>
      </c>
      <c r="P16" s="65">
        <f t="shared" si="2"/>
        <v>4799</v>
      </c>
      <c r="Q16" s="62">
        <v>9000</v>
      </c>
      <c r="R16" s="65">
        <f t="shared" si="3"/>
        <v>4201</v>
      </c>
      <c r="S16" s="56"/>
    </row>
    <row r="17" spans="2:19" ht="15" customHeight="1" x14ac:dyDescent="0.25">
      <c r="B17" s="66">
        <f t="shared" si="1"/>
        <v>10</v>
      </c>
      <c r="C17" s="56" t="s">
        <v>165</v>
      </c>
      <c r="D17" s="56" t="s">
        <v>101</v>
      </c>
      <c r="E17" s="56" t="s">
        <v>175</v>
      </c>
      <c r="F17" s="56" t="s">
        <v>168</v>
      </c>
      <c r="G17" s="56" t="s">
        <v>188</v>
      </c>
      <c r="H17" s="64">
        <v>45008</v>
      </c>
      <c r="I17" s="62">
        <v>8250</v>
      </c>
      <c r="J17" s="62">
        <v>9000</v>
      </c>
      <c r="K17" s="65">
        <f t="shared" si="0"/>
        <v>750</v>
      </c>
      <c r="L17" s="62">
        <v>656</v>
      </c>
      <c r="M17" s="62">
        <v>858</v>
      </c>
      <c r="N17" s="62">
        <v>1791</v>
      </c>
      <c r="O17" s="62">
        <v>542</v>
      </c>
      <c r="P17" s="65">
        <f t="shared" si="2"/>
        <v>3847</v>
      </c>
      <c r="Q17" s="62">
        <v>3000</v>
      </c>
      <c r="R17" s="65">
        <f t="shared" si="3"/>
        <v>-847</v>
      </c>
      <c r="S17" s="56"/>
    </row>
    <row r="18" spans="2:19" ht="15" customHeight="1" x14ac:dyDescent="0.25">
      <c r="B18" s="66" t="str">
        <f t="shared" si="1"/>
        <v/>
      </c>
      <c r="C18" s="56"/>
      <c r="D18" s="56"/>
      <c r="E18" s="56"/>
      <c r="F18" s="56"/>
      <c r="G18" s="56"/>
      <c r="H18" s="64"/>
      <c r="I18" s="62"/>
      <c r="J18" s="62"/>
      <c r="K18" s="65" t="str">
        <f t="shared" si="0"/>
        <v/>
      </c>
      <c r="L18" s="62"/>
      <c r="M18" s="62"/>
      <c r="N18" s="62"/>
      <c r="O18" s="62"/>
      <c r="P18" s="65" t="str">
        <f t="shared" si="2"/>
        <v/>
      </c>
      <c r="Q18" s="62"/>
      <c r="R18" s="65" t="str">
        <f t="shared" si="3"/>
        <v/>
      </c>
      <c r="S18" s="56"/>
    </row>
    <row r="19" spans="2:19" ht="15" customHeight="1" x14ac:dyDescent="0.25">
      <c r="B19" s="66" t="str">
        <f t="shared" si="1"/>
        <v/>
      </c>
      <c r="C19" s="56"/>
      <c r="D19" s="56"/>
      <c r="E19" s="56"/>
      <c r="F19" s="56"/>
      <c r="G19" s="56"/>
      <c r="H19" s="64"/>
      <c r="I19" s="62"/>
      <c r="J19" s="62"/>
      <c r="K19" s="65" t="str">
        <f t="shared" si="0"/>
        <v/>
      </c>
      <c r="L19" s="62"/>
      <c r="M19" s="62"/>
      <c r="N19" s="62"/>
      <c r="O19" s="62"/>
      <c r="P19" s="65" t="str">
        <f t="shared" si="2"/>
        <v/>
      </c>
      <c r="Q19" s="62"/>
      <c r="R19" s="65" t="str">
        <f t="shared" si="3"/>
        <v/>
      </c>
      <c r="S19" s="56"/>
    </row>
    <row r="20" spans="2:19" ht="15" customHeight="1" x14ac:dyDescent="0.25">
      <c r="B20" s="66" t="str">
        <f t="shared" si="1"/>
        <v/>
      </c>
      <c r="C20" s="56"/>
      <c r="D20" s="56"/>
      <c r="E20" s="56"/>
      <c r="F20" s="56"/>
      <c r="G20" s="56"/>
      <c r="H20" s="64"/>
      <c r="I20" s="62"/>
      <c r="J20" s="62"/>
      <c r="K20" s="65" t="str">
        <f t="shared" si="0"/>
        <v/>
      </c>
      <c r="L20" s="62"/>
      <c r="M20" s="62"/>
      <c r="N20" s="62"/>
      <c r="O20" s="62"/>
      <c r="P20" s="65" t="str">
        <f t="shared" si="2"/>
        <v/>
      </c>
      <c r="Q20" s="62"/>
      <c r="R20" s="65" t="str">
        <f t="shared" si="3"/>
        <v/>
      </c>
      <c r="S20" s="56"/>
    </row>
    <row r="21" spans="2:19" ht="15" customHeight="1" x14ac:dyDescent="0.25">
      <c r="B21" s="66" t="str">
        <f t="shared" si="1"/>
        <v/>
      </c>
      <c r="C21" s="56"/>
      <c r="D21" s="56"/>
      <c r="E21" s="56"/>
      <c r="F21" s="56"/>
      <c r="G21" s="56"/>
      <c r="H21" s="64"/>
      <c r="I21" s="62"/>
      <c r="J21" s="62"/>
      <c r="K21" s="65" t="str">
        <f t="shared" si="0"/>
        <v/>
      </c>
      <c r="L21" s="62"/>
      <c r="M21" s="62"/>
      <c r="N21" s="62"/>
      <c r="O21" s="62"/>
      <c r="P21" s="65" t="str">
        <f t="shared" si="2"/>
        <v/>
      </c>
      <c r="Q21" s="62"/>
      <c r="R21" s="65" t="str">
        <f t="shared" si="3"/>
        <v/>
      </c>
      <c r="S21" s="56"/>
    </row>
    <row r="22" spans="2:19" ht="15" customHeight="1" x14ac:dyDescent="0.25">
      <c r="B22" s="66" t="str">
        <f t="shared" si="1"/>
        <v/>
      </c>
      <c r="C22" s="56"/>
      <c r="D22" s="56"/>
      <c r="E22" s="56"/>
      <c r="F22" s="56"/>
      <c r="G22" s="56"/>
      <c r="H22" s="64"/>
      <c r="I22" s="62"/>
      <c r="J22" s="62"/>
      <c r="K22" s="65" t="str">
        <f t="shared" si="0"/>
        <v/>
      </c>
      <c r="L22" s="62"/>
      <c r="M22" s="62"/>
      <c r="N22" s="62"/>
      <c r="O22" s="62"/>
      <c r="P22" s="65" t="str">
        <f t="shared" si="2"/>
        <v/>
      </c>
      <c r="Q22" s="62"/>
      <c r="R22" s="65" t="str">
        <f t="shared" si="3"/>
        <v/>
      </c>
      <c r="S22" s="56"/>
    </row>
    <row r="23" spans="2:19" ht="15" customHeight="1" x14ac:dyDescent="0.25">
      <c r="B23" s="109"/>
      <c r="C23" s="111"/>
      <c r="D23" s="111"/>
      <c r="E23" s="111"/>
      <c r="F23" s="111"/>
      <c r="G23" s="111"/>
      <c r="H23" s="112"/>
      <c r="I23" s="113"/>
      <c r="J23" s="113"/>
      <c r="K23" s="110"/>
      <c r="L23" s="113"/>
      <c r="M23" s="113"/>
      <c r="N23" s="113"/>
      <c r="O23" s="113"/>
      <c r="P23" s="110"/>
      <c r="Q23" s="113"/>
      <c r="R23" s="110"/>
      <c r="S23" s="111"/>
    </row>
    <row r="24" spans="2:19" ht="15" customHeight="1" x14ac:dyDescent="0.25">
      <c r="B24" s="109"/>
      <c r="C24" s="111"/>
      <c r="D24" s="111"/>
      <c r="E24" s="111"/>
      <c r="F24" s="111"/>
      <c r="G24" s="111"/>
      <c r="H24" s="112"/>
      <c r="I24" s="113"/>
      <c r="J24" s="113"/>
      <c r="K24" s="110"/>
      <c r="L24" s="113"/>
      <c r="M24" s="113"/>
      <c r="N24" s="113"/>
      <c r="O24" s="113"/>
      <c r="P24" s="110"/>
      <c r="Q24" s="113"/>
      <c r="R24" s="110"/>
      <c r="S24" s="111"/>
    </row>
    <row r="25" spans="2:19" ht="15" customHeight="1" x14ac:dyDescent="0.25">
      <c r="B25" s="109"/>
      <c r="C25" s="111"/>
      <c r="D25" s="111"/>
      <c r="E25" s="111"/>
      <c r="F25" s="111"/>
      <c r="G25" s="111"/>
      <c r="H25" s="112"/>
      <c r="I25" s="113"/>
      <c r="J25" s="113"/>
      <c r="K25" s="110"/>
      <c r="L25" s="113"/>
      <c r="M25" s="113"/>
      <c r="N25" s="113"/>
      <c r="O25" s="113"/>
      <c r="P25" s="110"/>
      <c r="Q25" s="113"/>
      <c r="R25" s="110"/>
      <c r="S25" s="111"/>
    </row>
    <row r="26" spans="2:19" ht="15" customHeight="1" x14ac:dyDescent="0.25">
      <c r="B26" s="109"/>
      <c r="C26" s="111"/>
      <c r="D26" s="111"/>
      <c r="E26" s="111"/>
      <c r="F26" s="111"/>
      <c r="G26" s="111"/>
      <c r="H26" s="112"/>
      <c r="I26" s="113"/>
      <c r="J26" s="113"/>
      <c r="K26" s="110"/>
      <c r="L26" s="113"/>
      <c r="M26" s="113"/>
      <c r="N26" s="113"/>
      <c r="O26" s="113"/>
      <c r="P26" s="110"/>
      <c r="Q26" s="113"/>
      <c r="R26" s="110"/>
      <c r="S26" s="111"/>
    </row>
    <row r="27" spans="2:19" ht="15" customHeight="1" x14ac:dyDescent="0.25">
      <c r="B27" s="109"/>
      <c r="C27" s="111"/>
      <c r="D27" s="111"/>
      <c r="E27" s="111"/>
      <c r="F27" s="111"/>
      <c r="G27" s="111"/>
      <c r="H27" s="112"/>
      <c r="I27" s="113"/>
      <c r="J27" s="113"/>
      <c r="K27" s="110"/>
      <c r="L27" s="113"/>
      <c r="M27" s="113"/>
      <c r="N27" s="113"/>
      <c r="O27" s="113"/>
      <c r="P27" s="110"/>
      <c r="Q27" s="113"/>
      <c r="R27" s="110"/>
      <c r="S27" s="111"/>
    </row>
    <row r="28" spans="2:19" ht="15" customHeight="1" x14ac:dyDescent="0.25">
      <c r="B28" s="109"/>
      <c r="C28" s="111"/>
      <c r="D28" s="111"/>
      <c r="E28" s="111"/>
      <c r="F28" s="111"/>
      <c r="G28" s="111"/>
      <c r="H28" s="112"/>
      <c r="I28" s="113"/>
      <c r="J28" s="113"/>
      <c r="K28" s="110"/>
      <c r="L28" s="113"/>
      <c r="M28" s="113"/>
      <c r="N28" s="113"/>
      <c r="O28" s="113"/>
      <c r="P28" s="110"/>
      <c r="Q28" s="113"/>
      <c r="R28" s="110"/>
      <c r="S28" s="111"/>
    </row>
    <row r="29" spans="2:19" ht="15" customHeight="1" x14ac:dyDescent="0.25">
      <c r="B29" s="109"/>
      <c r="C29" s="111"/>
      <c r="D29" s="111"/>
      <c r="E29" s="111"/>
      <c r="F29" s="111"/>
      <c r="G29" s="111"/>
      <c r="H29" s="112"/>
      <c r="I29" s="113"/>
      <c r="J29" s="113"/>
      <c r="K29" s="110"/>
      <c r="L29" s="113"/>
      <c r="M29" s="113"/>
      <c r="N29" s="113"/>
      <c r="O29" s="113"/>
      <c r="P29" s="110"/>
      <c r="Q29" s="113"/>
      <c r="R29" s="110"/>
      <c r="S29" s="111"/>
    </row>
    <row r="30" spans="2:19" ht="15" customHeight="1" x14ac:dyDescent="0.25">
      <c r="B30" s="109"/>
      <c r="C30" s="111"/>
      <c r="D30" s="111"/>
      <c r="E30" s="111"/>
      <c r="F30" s="111"/>
      <c r="G30" s="111"/>
      <c r="H30" s="112"/>
      <c r="I30" s="113"/>
      <c r="J30" s="113"/>
      <c r="K30" s="110"/>
      <c r="L30" s="113"/>
      <c r="M30" s="113"/>
      <c r="N30" s="113"/>
      <c r="O30" s="113"/>
      <c r="P30" s="110"/>
      <c r="Q30" s="113"/>
      <c r="R30" s="110"/>
      <c r="S30" s="111"/>
    </row>
    <row r="31" spans="2:19" ht="15" customHeight="1" x14ac:dyDescent="0.25">
      <c r="B31" s="109"/>
      <c r="C31" s="111"/>
      <c r="D31" s="111"/>
      <c r="E31" s="111"/>
      <c r="F31" s="111"/>
      <c r="G31" s="111"/>
      <c r="H31" s="112"/>
      <c r="I31" s="113"/>
      <c r="J31" s="113"/>
      <c r="K31" s="110"/>
      <c r="L31" s="113"/>
      <c r="M31" s="113"/>
      <c r="N31" s="113"/>
      <c r="O31" s="113"/>
      <c r="P31" s="110"/>
      <c r="Q31" s="113"/>
      <c r="R31" s="110"/>
      <c r="S31" s="111"/>
    </row>
    <row r="32" spans="2:19" ht="15" customHeight="1" x14ac:dyDescent="0.25">
      <c r="B32" s="109"/>
      <c r="C32" s="111"/>
      <c r="D32" s="111"/>
      <c r="E32" s="111"/>
      <c r="F32" s="111"/>
      <c r="G32" s="111"/>
      <c r="H32" s="112"/>
      <c r="I32" s="113"/>
      <c r="J32" s="113"/>
      <c r="K32" s="110"/>
      <c r="L32" s="113"/>
      <c r="M32" s="113"/>
      <c r="N32" s="113"/>
      <c r="O32" s="113"/>
      <c r="P32" s="110"/>
      <c r="Q32" s="113"/>
      <c r="R32" s="110"/>
      <c r="S32" s="111"/>
    </row>
    <row r="33" spans="2:19" ht="15" customHeight="1" x14ac:dyDescent="0.25">
      <c r="B33" s="109"/>
      <c r="C33" s="111"/>
      <c r="D33" s="111"/>
      <c r="E33" s="111"/>
      <c r="F33" s="111"/>
      <c r="G33" s="111"/>
      <c r="H33" s="112"/>
      <c r="I33" s="113"/>
      <c r="J33" s="113"/>
      <c r="K33" s="110"/>
      <c r="L33" s="113"/>
      <c r="M33" s="113"/>
      <c r="N33" s="113"/>
      <c r="O33" s="113"/>
      <c r="P33" s="110"/>
      <c r="Q33" s="113"/>
      <c r="R33" s="110"/>
      <c r="S33" s="111"/>
    </row>
    <row r="34" spans="2:19" ht="15" customHeight="1" x14ac:dyDescent="0.25">
      <c r="B34" s="109"/>
      <c r="C34" s="111"/>
      <c r="D34" s="111"/>
      <c r="E34" s="111"/>
      <c r="F34" s="111"/>
      <c r="G34" s="111"/>
      <c r="H34" s="112"/>
      <c r="I34" s="113"/>
      <c r="J34" s="113"/>
      <c r="K34" s="110"/>
      <c r="L34" s="113"/>
      <c r="M34" s="113"/>
      <c r="N34" s="113"/>
      <c r="O34" s="113"/>
      <c r="P34" s="110"/>
      <c r="Q34" s="113"/>
      <c r="R34" s="110"/>
      <c r="S34" s="111"/>
    </row>
    <row r="35" spans="2:19" ht="15" customHeight="1" x14ac:dyDescent="0.25">
      <c r="B35" s="109"/>
      <c r="C35" s="111"/>
      <c r="D35" s="111"/>
      <c r="E35" s="111"/>
      <c r="F35" s="111"/>
      <c r="G35" s="111"/>
      <c r="H35" s="112"/>
      <c r="I35" s="113"/>
      <c r="J35" s="113"/>
      <c r="K35" s="110"/>
      <c r="L35" s="113"/>
      <c r="M35" s="113"/>
      <c r="N35" s="113"/>
      <c r="O35" s="113"/>
      <c r="P35" s="110"/>
      <c r="Q35" s="113"/>
      <c r="R35" s="110"/>
      <c r="S35" s="111"/>
    </row>
    <row r="36" spans="2:19" ht="15" customHeight="1" x14ac:dyDescent="0.25">
      <c r="B36" s="109"/>
      <c r="C36" s="111"/>
      <c r="D36" s="111"/>
      <c r="E36" s="111"/>
      <c r="F36" s="111"/>
      <c r="G36" s="111"/>
      <c r="H36" s="112"/>
      <c r="I36" s="113"/>
      <c r="J36" s="113"/>
      <c r="K36" s="110"/>
      <c r="L36" s="113"/>
      <c r="M36" s="113"/>
      <c r="N36" s="113"/>
      <c r="O36" s="113"/>
      <c r="P36" s="110"/>
      <c r="Q36" s="113"/>
      <c r="R36" s="110"/>
      <c r="S36" s="111"/>
    </row>
    <row r="37" spans="2:19" ht="15" customHeight="1" x14ac:dyDescent="0.25">
      <c r="B37" s="109"/>
      <c r="C37" s="111"/>
      <c r="D37" s="111"/>
      <c r="E37" s="111"/>
      <c r="F37" s="111"/>
      <c r="G37" s="111"/>
      <c r="H37" s="112"/>
      <c r="I37" s="113"/>
      <c r="J37" s="113"/>
      <c r="K37" s="110"/>
      <c r="L37" s="113"/>
      <c r="M37" s="113"/>
      <c r="N37" s="113"/>
      <c r="O37" s="113"/>
      <c r="P37" s="110"/>
      <c r="Q37" s="113"/>
      <c r="R37" s="110"/>
      <c r="S37" s="111"/>
    </row>
    <row r="38" spans="2:19" ht="15" customHeight="1" x14ac:dyDescent="0.25">
      <c r="B38" s="109"/>
      <c r="C38" s="111"/>
      <c r="D38" s="111"/>
      <c r="E38" s="111"/>
      <c r="F38" s="111"/>
      <c r="G38" s="111"/>
      <c r="H38" s="112"/>
      <c r="I38" s="113"/>
      <c r="J38" s="113"/>
      <c r="K38" s="110"/>
      <c r="L38" s="113"/>
      <c r="M38" s="113"/>
      <c r="N38" s="113"/>
      <c r="O38" s="113"/>
      <c r="P38" s="110"/>
      <c r="Q38" s="113"/>
      <c r="R38" s="110"/>
      <c r="S38" s="111"/>
    </row>
    <row r="39" spans="2:19" ht="15" customHeight="1" x14ac:dyDescent="0.25">
      <c r="B39" s="109"/>
      <c r="C39" s="111"/>
      <c r="D39" s="111"/>
      <c r="E39" s="111"/>
      <c r="F39" s="111"/>
      <c r="G39" s="111"/>
      <c r="H39" s="112"/>
      <c r="I39" s="113"/>
      <c r="J39" s="113"/>
      <c r="K39" s="110"/>
      <c r="L39" s="113"/>
      <c r="M39" s="113"/>
      <c r="N39" s="113"/>
      <c r="O39" s="113"/>
      <c r="P39" s="110"/>
      <c r="Q39" s="113"/>
      <c r="R39" s="110"/>
      <c r="S39" s="111"/>
    </row>
    <row r="40" spans="2:19" ht="15" customHeight="1" x14ac:dyDescent="0.25">
      <c r="B40" s="109"/>
      <c r="C40" s="111"/>
      <c r="D40" s="111"/>
      <c r="E40" s="111"/>
      <c r="F40" s="111"/>
      <c r="G40" s="111"/>
      <c r="H40" s="112"/>
      <c r="I40" s="113"/>
      <c r="J40" s="113"/>
      <c r="K40" s="110"/>
      <c r="L40" s="113"/>
      <c r="M40" s="113"/>
      <c r="N40" s="113"/>
      <c r="O40" s="113"/>
      <c r="P40" s="110"/>
      <c r="Q40" s="113"/>
      <c r="R40" s="110"/>
      <c r="S40" s="111"/>
    </row>
    <row r="41" spans="2:19" ht="15" customHeight="1" x14ac:dyDescent="0.25">
      <c r="B41" s="109"/>
      <c r="C41" s="111"/>
      <c r="D41" s="111"/>
      <c r="E41" s="111"/>
      <c r="F41" s="111"/>
      <c r="G41" s="111"/>
      <c r="H41" s="112"/>
      <c r="I41" s="113"/>
      <c r="J41" s="113"/>
      <c r="K41" s="110"/>
      <c r="L41" s="113"/>
      <c r="M41" s="113"/>
      <c r="N41" s="113"/>
      <c r="O41" s="113"/>
      <c r="P41" s="110"/>
      <c r="Q41" s="113"/>
      <c r="R41" s="110"/>
      <c r="S41" s="111"/>
    </row>
    <row r="42" spans="2:19" ht="15" customHeight="1" x14ac:dyDescent="0.25">
      <c r="B42" s="109"/>
      <c r="C42" s="111"/>
      <c r="D42" s="111"/>
      <c r="E42" s="111"/>
      <c r="F42" s="111"/>
      <c r="G42" s="111"/>
      <c r="H42" s="112"/>
      <c r="I42" s="113"/>
      <c r="J42" s="113"/>
      <c r="K42" s="110"/>
      <c r="L42" s="113"/>
      <c r="M42" s="113"/>
      <c r="N42" s="113"/>
      <c r="O42" s="113"/>
      <c r="P42" s="110"/>
      <c r="Q42" s="113"/>
      <c r="R42" s="110"/>
      <c r="S42" s="111"/>
    </row>
    <row r="43" spans="2:19" ht="15" customHeight="1" x14ac:dyDescent="0.25">
      <c r="B43" s="109"/>
      <c r="C43" s="111"/>
      <c r="D43" s="111"/>
      <c r="E43" s="111"/>
      <c r="F43" s="111"/>
      <c r="G43" s="111"/>
      <c r="H43" s="112"/>
      <c r="I43" s="113"/>
      <c r="J43" s="113"/>
      <c r="K43" s="110"/>
      <c r="L43" s="113"/>
      <c r="M43" s="113"/>
      <c r="N43" s="113"/>
      <c r="O43" s="113"/>
      <c r="P43" s="110"/>
      <c r="Q43" s="113"/>
      <c r="R43" s="110"/>
      <c r="S43" s="111"/>
    </row>
    <row r="44" spans="2:19" ht="15" customHeight="1" x14ac:dyDescent="0.25">
      <c r="B44" s="109"/>
      <c r="C44" s="111"/>
      <c r="D44" s="111"/>
      <c r="E44" s="111"/>
      <c r="F44" s="111"/>
      <c r="G44" s="111"/>
      <c r="H44" s="112"/>
      <c r="I44" s="113"/>
      <c r="J44" s="113"/>
      <c r="K44" s="110"/>
      <c r="L44" s="113"/>
      <c r="M44" s="113"/>
      <c r="N44" s="113"/>
      <c r="O44" s="113"/>
      <c r="P44" s="110"/>
      <c r="Q44" s="113"/>
      <c r="R44" s="110"/>
      <c r="S44" s="111"/>
    </row>
    <row r="45" spans="2:19" ht="15" customHeight="1" x14ac:dyDescent="0.25">
      <c r="B45" s="109"/>
      <c r="C45" s="111"/>
      <c r="D45" s="111"/>
      <c r="E45" s="111"/>
      <c r="F45" s="111"/>
      <c r="G45" s="111"/>
      <c r="H45" s="112"/>
      <c r="I45" s="113"/>
      <c r="J45" s="113"/>
      <c r="K45" s="110"/>
      <c r="L45" s="113"/>
      <c r="M45" s="113"/>
      <c r="N45" s="113"/>
      <c r="O45" s="113"/>
      <c r="P45" s="110"/>
      <c r="Q45" s="113"/>
      <c r="R45" s="110"/>
      <c r="S45" s="111"/>
    </row>
    <row r="46" spans="2:19" ht="15" customHeight="1" x14ac:dyDescent="0.25">
      <c r="B46" s="109"/>
      <c r="C46" s="111"/>
      <c r="D46" s="111"/>
      <c r="E46" s="111"/>
      <c r="F46" s="111"/>
      <c r="G46" s="111"/>
      <c r="H46" s="112"/>
      <c r="I46" s="113"/>
      <c r="J46" s="113"/>
      <c r="K46" s="110"/>
      <c r="L46" s="113"/>
      <c r="M46" s="113"/>
      <c r="N46" s="113"/>
      <c r="O46" s="113"/>
      <c r="P46" s="110"/>
      <c r="Q46" s="113"/>
      <c r="R46" s="110"/>
      <c r="S46" s="111"/>
    </row>
    <row r="47" spans="2:19" ht="15" customHeight="1" x14ac:dyDescent="0.25">
      <c r="B47" s="109"/>
      <c r="C47" s="111"/>
      <c r="D47" s="111"/>
      <c r="E47" s="111"/>
      <c r="F47" s="111"/>
      <c r="G47" s="111"/>
      <c r="H47" s="112"/>
      <c r="I47" s="113"/>
      <c r="J47" s="113"/>
      <c r="K47" s="110"/>
      <c r="L47" s="113"/>
      <c r="M47" s="113"/>
      <c r="N47" s="113"/>
      <c r="O47" s="113"/>
      <c r="P47" s="110"/>
      <c r="Q47" s="113"/>
      <c r="R47" s="110"/>
      <c r="S47" s="111"/>
    </row>
    <row r="48" spans="2:19" ht="15" customHeight="1" x14ac:dyDescent="0.25">
      <c r="B48" s="109"/>
      <c r="C48" s="111"/>
      <c r="D48" s="111"/>
      <c r="E48" s="111"/>
      <c r="F48" s="111"/>
      <c r="G48" s="111"/>
      <c r="H48" s="112"/>
      <c r="I48" s="113"/>
      <c r="J48" s="113"/>
      <c r="K48" s="110"/>
      <c r="L48" s="113"/>
      <c r="M48" s="113"/>
      <c r="N48" s="113"/>
      <c r="O48" s="113"/>
      <c r="P48" s="110"/>
      <c r="Q48" s="113"/>
      <c r="R48" s="110"/>
      <c r="S48" s="111"/>
    </row>
    <row r="49" spans="2:19" ht="15" customHeight="1" x14ac:dyDescent="0.25">
      <c r="B49" s="109"/>
      <c r="C49" s="111"/>
      <c r="D49" s="111"/>
      <c r="E49" s="111"/>
      <c r="F49" s="111"/>
      <c r="G49" s="111"/>
      <c r="H49" s="112"/>
      <c r="I49" s="113"/>
      <c r="J49" s="113"/>
      <c r="K49" s="110"/>
      <c r="L49" s="113"/>
      <c r="M49" s="113"/>
      <c r="N49" s="113"/>
      <c r="O49" s="113"/>
      <c r="P49" s="110"/>
      <c r="Q49" s="113"/>
      <c r="R49" s="110"/>
      <c r="S49" s="111"/>
    </row>
    <row r="50" spans="2:19" ht="15" customHeight="1" x14ac:dyDescent="0.25">
      <c r="B50" s="109"/>
      <c r="C50" s="111"/>
      <c r="D50" s="111"/>
      <c r="E50" s="111"/>
      <c r="F50" s="111"/>
      <c r="G50" s="111"/>
      <c r="H50" s="112"/>
      <c r="I50" s="113"/>
      <c r="J50" s="113"/>
      <c r="K50" s="110"/>
      <c r="L50" s="113"/>
      <c r="M50" s="113"/>
      <c r="N50" s="113"/>
      <c r="O50" s="113"/>
      <c r="P50" s="110"/>
      <c r="Q50" s="113"/>
      <c r="R50" s="110"/>
      <c r="S50" s="111"/>
    </row>
    <row r="51" spans="2:19" ht="15" customHeight="1" x14ac:dyDescent="0.25">
      <c r="B51" s="109"/>
      <c r="C51" s="111"/>
      <c r="D51" s="111"/>
      <c r="E51" s="111"/>
      <c r="F51" s="111"/>
      <c r="G51" s="111"/>
      <c r="H51" s="112"/>
      <c r="I51" s="113"/>
      <c r="J51" s="113"/>
      <c r="K51" s="110"/>
      <c r="L51" s="113"/>
      <c r="M51" s="113"/>
      <c r="N51" s="113"/>
      <c r="O51" s="113"/>
      <c r="P51" s="110"/>
      <c r="Q51" s="113"/>
      <c r="R51" s="110"/>
      <c r="S51" s="111"/>
    </row>
    <row r="52" spans="2:19" ht="15" customHeight="1" x14ac:dyDescent="0.25">
      <c r="B52" s="109"/>
      <c r="C52" s="111"/>
      <c r="D52" s="111"/>
      <c r="E52" s="111"/>
      <c r="F52" s="111"/>
      <c r="G52" s="111"/>
      <c r="H52" s="112"/>
      <c r="I52" s="113"/>
      <c r="J52" s="113"/>
      <c r="K52" s="110"/>
      <c r="L52" s="113"/>
      <c r="M52" s="113"/>
      <c r="N52" s="113"/>
      <c r="O52" s="113"/>
      <c r="P52" s="110"/>
      <c r="Q52" s="113"/>
      <c r="R52" s="110"/>
      <c r="S52" s="111"/>
    </row>
    <row r="53" spans="2:19" ht="15" customHeight="1" x14ac:dyDescent="0.25">
      <c r="B53" s="109"/>
      <c r="C53" s="111"/>
      <c r="D53" s="111"/>
      <c r="E53" s="111"/>
      <c r="F53" s="111"/>
      <c r="G53" s="111"/>
      <c r="H53" s="112"/>
      <c r="I53" s="113"/>
      <c r="J53" s="113"/>
      <c r="K53" s="110"/>
      <c r="L53" s="113"/>
      <c r="M53" s="113"/>
      <c r="N53" s="113"/>
      <c r="O53" s="113"/>
      <c r="P53" s="110"/>
      <c r="Q53" s="113"/>
      <c r="R53" s="110"/>
      <c r="S53" s="111"/>
    </row>
    <row r="54" spans="2:19" ht="15" customHeight="1" x14ac:dyDescent="0.25">
      <c r="B54" s="109"/>
      <c r="C54" s="111"/>
      <c r="D54" s="111"/>
      <c r="E54" s="111"/>
      <c r="F54" s="111"/>
      <c r="G54" s="111"/>
      <c r="H54" s="112"/>
      <c r="I54" s="113"/>
      <c r="J54" s="113"/>
      <c r="K54" s="110"/>
      <c r="L54" s="113"/>
      <c r="M54" s="113"/>
      <c r="N54" s="113"/>
      <c r="O54" s="113"/>
      <c r="P54" s="110"/>
      <c r="Q54" s="113"/>
      <c r="R54" s="110"/>
      <c r="S54" s="111"/>
    </row>
    <row r="55" spans="2:19" ht="15" customHeight="1" x14ac:dyDescent="0.25">
      <c r="B55" s="109"/>
      <c r="C55" s="111"/>
      <c r="D55" s="111"/>
      <c r="E55" s="111"/>
      <c r="F55" s="111"/>
      <c r="G55" s="111"/>
      <c r="H55" s="112"/>
      <c r="I55" s="113"/>
      <c r="J55" s="113"/>
      <c r="K55" s="110"/>
      <c r="L55" s="113"/>
      <c r="M55" s="113"/>
      <c r="N55" s="113"/>
      <c r="O55" s="113"/>
      <c r="P55" s="110"/>
      <c r="Q55" s="113"/>
      <c r="R55" s="110"/>
      <c r="S55" s="111"/>
    </row>
    <row r="56" spans="2:19" ht="15" customHeight="1" x14ac:dyDescent="0.25">
      <c r="B56" s="109"/>
      <c r="C56" s="111"/>
      <c r="D56" s="111"/>
      <c r="E56" s="111"/>
      <c r="F56" s="111"/>
      <c r="G56" s="111"/>
      <c r="H56" s="112"/>
      <c r="I56" s="113"/>
      <c r="J56" s="113"/>
      <c r="K56" s="110"/>
      <c r="L56" s="113"/>
      <c r="M56" s="113"/>
      <c r="N56" s="113"/>
      <c r="O56" s="113"/>
      <c r="P56" s="110"/>
      <c r="Q56" s="113"/>
      <c r="R56" s="110"/>
      <c r="S56" s="111"/>
    </row>
    <row r="57" spans="2:19" ht="15" customHeight="1" x14ac:dyDescent="0.25">
      <c r="B57" s="109"/>
      <c r="C57" s="111"/>
      <c r="D57" s="111"/>
      <c r="E57" s="111"/>
      <c r="F57" s="111"/>
      <c r="G57" s="111"/>
      <c r="H57" s="112"/>
      <c r="I57" s="113"/>
      <c r="J57" s="113"/>
      <c r="K57" s="110"/>
      <c r="L57" s="113"/>
      <c r="M57" s="113"/>
      <c r="N57" s="113"/>
      <c r="O57" s="113"/>
      <c r="P57" s="110"/>
      <c r="Q57" s="113"/>
      <c r="R57" s="110"/>
      <c r="S57" s="111"/>
    </row>
    <row r="58" spans="2:19" ht="15" customHeight="1" x14ac:dyDescent="0.25">
      <c r="B58" s="109"/>
      <c r="C58" s="111"/>
      <c r="D58" s="111"/>
      <c r="E58" s="111"/>
      <c r="F58" s="111"/>
      <c r="G58" s="111"/>
      <c r="H58" s="112"/>
      <c r="I58" s="113"/>
      <c r="J58" s="113"/>
      <c r="K58" s="110"/>
      <c r="L58" s="113"/>
      <c r="M58" s="113"/>
      <c r="N58" s="113"/>
      <c r="O58" s="113"/>
      <c r="P58" s="110"/>
      <c r="Q58" s="113"/>
      <c r="R58" s="110"/>
      <c r="S58" s="111"/>
    </row>
    <row r="59" spans="2:19" ht="15" customHeight="1" x14ac:dyDescent="0.25">
      <c r="B59" s="109"/>
      <c r="C59" s="111"/>
      <c r="D59" s="111"/>
      <c r="E59" s="111"/>
      <c r="F59" s="111"/>
      <c r="G59" s="111"/>
      <c r="H59" s="112"/>
      <c r="I59" s="113"/>
      <c r="J59" s="113"/>
      <c r="K59" s="110"/>
      <c r="L59" s="113"/>
      <c r="M59" s="113"/>
      <c r="N59" s="113"/>
      <c r="O59" s="113"/>
      <c r="P59" s="110"/>
      <c r="Q59" s="113"/>
      <c r="R59" s="110"/>
      <c r="S59" s="111"/>
    </row>
    <row r="60" spans="2:19" ht="15" customHeight="1" x14ac:dyDescent="0.25">
      <c r="B60" s="109"/>
      <c r="C60" s="111"/>
      <c r="D60" s="111"/>
      <c r="E60" s="111"/>
      <c r="F60" s="111"/>
      <c r="G60" s="111"/>
      <c r="H60" s="112"/>
      <c r="I60" s="113"/>
      <c r="J60" s="113"/>
      <c r="K60" s="110"/>
      <c r="L60" s="113"/>
      <c r="M60" s="113"/>
      <c r="N60" s="113"/>
      <c r="O60" s="113"/>
      <c r="P60" s="110"/>
      <c r="Q60" s="113"/>
      <c r="R60" s="110"/>
      <c r="S60" s="111"/>
    </row>
    <row r="61" spans="2:19" ht="15" customHeight="1" x14ac:dyDescent="0.25">
      <c r="B61" s="109"/>
      <c r="C61" s="111"/>
      <c r="D61" s="111"/>
      <c r="E61" s="111"/>
      <c r="F61" s="111"/>
      <c r="G61" s="111"/>
      <c r="H61" s="112"/>
      <c r="I61" s="113"/>
      <c r="J61" s="113"/>
      <c r="K61" s="110"/>
      <c r="L61" s="113"/>
      <c r="M61" s="113"/>
      <c r="N61" s="113"/>
      <c r="O61" s="113"/>
      <c r="P61" s="110"/>
      <c r="Q61" s="113"/>
      <c r="R61" s="110"/>
      <c r="S61" s="111"/>
    </row>
    <row r="62" spans="2:19" ht="15" customHeight="1" x14ac:dyDescent="0.25">
      <c r="B62" s="109"/>
      <c r="C62" s="111"/>
      <c r="D62" s="111"/>
      <c r="E62" s="111"/>
      <c r="F62" s="111"/>
      <c r="G62" s="111"/>
      <c r="H62" s="112"/>
      <c r="I62" s="113"/>
      <c r="J62" s="113"/>
      <c r="K62" s="110"/>
      <c r="L62" s="113"/>
      <c r="M62" s="113"/>
      <c r="N62" s="113"/>
      <c r="O62" s="113"/>
      <c r="P62" s="110"/>
      <c r="Q62" s="113"/>
      <c r="R62" s="110"/>
      <c r="S62" s="111"/>
    </row>
    <row r="63" spans="2:19" ht="15" customHeight="1" x14ac:dyDescent="0.25">
      <c r="B63" s="109"/>
      <c r="C63" s="111"/>
      <c r="D63" s="111"/>
      <c r="E63" s="111"/>
      <c r="F63" s="111"/>
      <c r="G63" s="111"/>
      <c r="H63" s="112"/>
      <c r="I63" s="113"/>
      <c r="J63" s="113"/>
      <c r="K63" s="110"/>
      <c r="L63" s="113"/>
      <c r="M63" s="113"/>
      <c r="N63" s="113"/>
      <c r="O63" s="113"/>
      <c r="P63" s="110"/>
      <c r="Q63" s="113"/>
      <c r="R63" s="110"/>
      <c r="S63" s="111"/>
    </row>
    <row r="64" spans="2:19" ht="15" customHeight="1" x14ac:dyDescent="0.25">
      <c r="B64" s="109"/>
      <c r="C64" s="111"/>
      <c r="D64" s="111"/>
      <c r="E64" s="111"/>
      <c r="F64" s="111"/>
      <c r="G64" s="111"/>
      <c r="H64" s="112"/>
      <c r="I64" s="113"/>
      <c r="J64" s="113"/>
      <c r="K64" s="110"/>
      <c r="L64" s="113"/>
      <c r="M64" s="113"/>
      <c r="N64" s="113"/>
      <c r="O64" s="113"/>
      <c r="P64" s="110"/>
      <c r="Q64" s="113"/>
      <c r="R64" s="110"/>
      <c r="S64" s="111"/>
    </row>
    <row r="65" spans="2:19" ht="15" customHeight="1" x14ac:dyDescent="0.25">
      <c r="B65" s="109"/>
      <c r="C65" s="111"/>
      <c r="D65" s="111"/>
      <c r="E65" s="111"/>
      <c r="F65" s="111"/>
      <c r="G65" s="111"/>
      <c r="H65" s="112"/>
      <c r="I65" s="113"/>
      <c r="J65" s="113"/>
      <c r="K65" s="110"/>
      <c r="L65" s="113"/>
      <c r="M65" s="113"/>
      <c r="N65" s="113"/>
      <c r="O65" s="113"/>
      <c r="P65" s="110"/>
      <c r="Q65" s="113"/>
      <c r="R65" s="110"/>
      <c r="S65" s="111"/>
    </row>
    <row r="66" spans="2:19" ht="15" customHeight="1" x14ac:dyDescent="0.25">
      <c r="B66" s="109"/>
      <c r="C66" s="111"/>
      <c r="D66" s="111"/>
      <c r="E66" s="111"/>
      <c r="F66" s="111"/>
      <c r="G66" s="111"/>
      <c r="H66" s="112"/>
      <c r="I66" s="113"/>
      <c r="J66" s="113"/>
      <c r="K66" s="110"/>
      <c r="L66" s="113"/>
      <c r="M66" s="113"/>
      <c r="N66" s="113"/>
      <c r="O66" s="113"/>
      <c r="P66" s="110"/>
      <c r="Q66" s="113"/>
      <c r="R66" s="110"/>
      <c r="S66" s="111"/>
    </row>
    <row r="67" spans="2:19" ht="15" customHeight="1" x14ac:dyDescent="0.25">
      <c r="B67" s="109"/>
      <c r="C67" s="111"/>
      <c r="D67" s="111"/>
      <c r="E67" s="111"/>
      <c r="F67" s="111"/>
      <c r="G67" s="111"/>
      <c r="H67" s="112"/>
      <c r="I67" s="113"/>
      <c r="J67" s="113"/>
      <c r="K67" s="110"/>
      <c r="L67" s="113"/>
      <c r="M67" s="113"/>
      <c r="N67" s="113"/>
      <c r="O67" s="113"/>
      <c r="P67" s="110"/>
      <c r="Q67" s="113"/>
      <c r="R67" s="110"/>
      <c r="S67" s="111"/>
    </row>
    <row r="68" spans="2:19" ht="15" customHeight="1" x14ac:dyDescent="0.25">
      <c r="B68" s="109"/>
      <c r="C68" s="111"/>
      <c r="D68" s="111"/>
      <c r="E68" s="111"/>
      <c r="F68" s="111"/>
      <c r="G68" s="111"/>
      <c r="H68" s="112"/>
      <c r="I68" s="113"/>
      <c r="J68" s="113"/>
      <c r="K68" s="110"/>
      <c r="L68" s="113"/>
      <c r="M68" s="113"/>
      <c r="N68" s="113"/>
      <c r="O68" s="113"/>
      <c r="P68" s="110"/>
      <c r="Q68" s="113"/>
      <c r="R68" s="110"/>
      <c r="S68" s="111"/>
    </row>
    <row r="69" spans="2:19" ht="15" customHeight="1" x14ac:dyDescent="0.25">
      <c r="B69" s="109"/>
      <c r="C69" s="111"/>
      <c r="D69" s="111"/>
      <c r="E69" s="111"/>
      <c r="F69" s="111"/>
      <c r="G69" s="111"/>
      <c r="H69" s="112"/>
      <c r="I69" s="113"/>
      <c r="J69" s="113"/>
      <c r="K69" s="110"/>
      <c r="L69" s="113"/>
      <c r="M69" s="113"/>
      <c r="N69" s="113"/>
      <c r="O69" s="113"/>
      <c r="P69" s="110"/>
      <c r="Q69" s="113"/>
      <c r="R69" s="110"/>
      <c r="S69" s="111"/>
    </row>
    <row r="70" spans="2:19" ht="15" customHeight="1" x14ac:dyDescent="0.25">
      <c r="B70" s="109"/>
      <c r="C70" s="111"/>
      <c r="D70" s="111"/>
      <c r="E70" s="111"/>
      <c r="F70" s="111"/>
      <c r="G70" s="111"/>
      <c r="H70" s="112"/>
      <c r="I70" s="113"/>
      <c r="J70" s="113"/>
      <c r="K70" s="110"/>
      <c r="L70" s="113"/>
      <c r="M70" s="113"/>
      <c r="N70" s="113"/>
      <c r="O70" s="113"/>
      <c r="P70" s="110"/>
      <c r="Q70" s="113"/>
      <c r="R70" s="110"/>
      <c r="S70" s="111"/>
    </row>
    <row r="71" spans="2:19" ht="15" customHeight="1" x14ac:dyDescent="0.25">
      <c r="B71" s="109"/>
      <c r="C71" s="111"/>
      <c r="D71" s="111"/>
      <c r="E71" s="111"/>
      <c r="F71" s="111"/>
      <c r="G71" s="111"/>
      <c r="H71" s="112"/>
      <c r="I71" s="113"/>
      <c r="J71" s="113"/>
      <c r="K71" s="110"/>
      <c r="L71" s="113"/>
      <c r="M71" s="113"/>
      <c r="N71" s="113"/>
      <c r="O71" s="113"/>
      <c r="P71" s="110"/>
      <c r="Q71" s="113"/>
      <c r="R71" s="110"/>
      <c r="S71" s="111"/>
    </row>
    <row r="72" spans="2:19" ht="15" customHeight="1" x14ac:dyDescent="0.25">
      <c r="B72" s="109"/>
      <c r="C72" s="111"/>
      <c r="D72" s="111"/>
      <c r="E72" s="111"/>
      <c r="F72" s="111"/>
      <c r="G72" s="111"/>
      <c r="H72" s="112"/>
      <c r="I72" s="113"/>
      <c r="J72" s="113"/>
      <c r="K72" s="110"/>
      <c r="L72" s="113"/>
      <c r="M72" s="113"/>
      <c r="N72" s="113"/>
      <c r="O72" s="113"/>
      <c r="P72" s="110"/>
      <c r="Q72" s="113"/>
      <c r="R72" s="110"/>
      <c r="S72" s="111"/>
    </row>
    <row r="73" spans="2:19" ht="15" customHeight="1" x14ac:dyDescent="0.25">
      <c r="B73" s="109"/>
      <c r="C73" s="111"/>
      <c r="D73" s="111"/>
      <c r="E73" s="111"/>
      <c r="F73" s="111"/>
      <c r="G73" s="111"/>
      <c r="H73" s="112"/>
      <c r="I73" s="113"/>
      <c r="J73" s="113"/>
      <c r="K73" s="110"/>
      <c r="L73" s="113"/>
      <c r="M73" s="113"/>
      <c r="N73" s="113"/>
      <c r="O73" s="113"/>
      <c r="P73" s="110"/>
      <c r="Q73" s="113"/>
      <c r="R73" s="110"/>
      <c r="S73" s="111"/>
    </row>
    <row r="74" spans="2:19" ht="15" customHeight="1" x14ac:dyDescent="0.25">
      <c r="B74" s="109"/>
      <c r="C74" s="111"/>
      <c r="D74" s="111"/>
      <c r="E74" s="111"/>
      <c r="F74" s="111"/>
      <c r="G74" s="111"/>
      <c r="H74" s="112"/>
      <c r="I74" s="113"/>
      <c r="J74" s="113"/>
      <c r="K74" s="110"/>
      <c r="L74" s="113"/>
      <c r="M74" s="113"/>
      <c r="N74" s="113"/>
      <c r="O74" s="113"/>
      <c r="P74" s="110"/>
      <c r="Q74" s="113"/>
      <c r="R74" s="110"/>
      <c r="S74" s="111"/>
    </row>
    <row r="75" spans="2:19" ht="15" customHeight="1" x14ac:dyDescent="0.25">
      <c r="B75" s="109"/>
      <c r="C75" s="111"/>
      <c r="D75" s="111"/>
      <c r="E75" s="111"/>
      <c r="F75" s="111"/>
      <c r="G75" s="111"/>
      <c r="H75" s="112"/>
      <c r="I75" s="113"/>
      <c r="J75" s="113"/>
      <c r="K75" s="110"/>
      <c r="L75" s="113"/>
      <c r="M75" s="113"/>
      <c r="N75" s="113"/>
      <c r="O75" s="113"/>
      <c r="P75" s="110"/>
      <c r="Q75" s="113"/>
      <c r="R75" s="110"/>
      <c r="S75" s="111"/>
    </row>
    <row r="76" spans="2:19" ht="15" customHeight="1" x14ac:dyDescent="0.25">
      <c r="B76" s="109"/>
      <c r="C76" s="111"/>
      <c r="D76" s="111"/>
      <c r="E76" s="111"/>
      <c r="F76" s="111"/>
      <c r="G76" s="111"/>
      <c r="H76" s="112"/>
      <c r="I76" s="113"/>
      <c r="J76" s="113"/>
      <c r="K76" s="110"/>
      <c r="L76" s="113"/>
      <c r="M76" s="113"/>
      <c r="N76" s="113"/>
      <c r="O76" s="113"/>
      <c r="P76" s="110"/>
      <c r="Q76" s="113"/>
      <c r="R76" s="110"/>
      <c r="S76" s="111"/>
    </row>
    <row r="77" spans="2:19" ht="15" customHeight="1" x14ac:dyDescent="0.25">
      <c r="B77" s="109"/>
      <c r="C77" s="111"/>
      <c r="D77" s="111"/>
      <c r="E77" s="111"/>
      <c r="F77" s="111"/>
      <c r="G77" s="111"/>
      <c r="H77" s="112"/>
      <c r="I77" s="113"/>
      <c r="J77" s="113"/>
      <c r="K77" s="110"/>
      <c r="L77" s="113"/>
      <c r="M77" s="113"/>
      <c r="N77" s="113"/>
      <c r="O77" s="113"/>
      <c r="P77" s="110"/>
      <c r="Q77" s="113"/>
      <c r="R77" s="110"/>
      <c r="S77" s="111"/>
    </row>
    <row r="78" spans="2:19" ht="15" customHeight="1" x14ac:dyDescent="0.25">
      <c r="B78" s="109"/>
      <c r="C78" s="111"/>
      <c r="D78" s="111"/>
      <c r="E78" s="111"/>
      <c r="F78" s="111"/>
      <c r="G78" s="111"/>
      <c r="H78" s="112"/>
      <c r="I78" s="113"/>
      <c r="J78" s="113"/>
      <c r="K78" s="110"/>
      <c r="L78" s="113"/>
      <c r="M78" s="113"/>
      <c r="N78" s="113"/>
      <c r="O78" s="113"/>
      <c r="P78" s="110"/>
      <c r="Q78" s="113"/>
      <c r="R78" s="110"/>
      <c r="S78" s="111"/>
    </row>
    <row r="79" spans="2:19" ht="15" customHeight="1" x14ac:dyDescent="0.25">
      <c r="B79" s="109"/>
      <c r="C79" s="111"/>
      <c r="D79" s="111"/>
      <c r="E79" s="111"/>
      <c r="F79" s="111"/>
      <c r="G79" s="111"/>
      <c r="H79" s="112"/>
      <c r="I79" s="113"/>
      <c r="J79" s="113"/>
      <c r="K79" s="110"/>
      <c r="L79" s="113"/>
      <c r="M79" s="113"/>
      <c r="N79" s="113"/>
      <c r="O79" s="113"/>
      <c r="P79" s="110"/>
      <c r="Q79" s="113"/>
      <c r="R79" s="110"/>
      <c r="S79" s="111"/>
    </row>
    <row r="80" spans="2:19" ht="15" customHeight="1" x14ac:dyDescent="0.25">
      <c r="B80" s="109"/>
      <c r="C80" s="111"/>
      <c r="D80" s="111"/>
      <c r="E80" s="111"/>
      <c r="F80" s="111"/>
      <c r="G80" s="111"/>
      <c r="H80" s="112"/>
      <c r="I80" s="113"/>
      <c r="J80" s="113"/>
      <c r="K80" s="110"/>
      <c r="L80" s="113"/>
      <c r="M80" s="113"/>
      <c r="N80" s="113"/>
      <c r="O80" s="113"/>
      <c r="P80" s="110"/>
      <c r="Q80" s="113"/>
      <c r="R80" s="110"/>
      <c r="S80" s="111"/>
    </row>
    <row r="81" spans="2:19" ht="15" customHeight="1" x14ac:dyDescent="0.25">
      <c r="B81" s="109"/>
      <c r="C81" s="111"/>
      <c r="D81" s="111"/>
      <c r="E81" s="111"/>
      <c r="F81" s="111"/>
      <c r="G81" s="111"/>
      <c r="H81" s="112"/>
      <c r="I81" s="113"/>
      <c r="J81" s="113"/>
      <c r="K81" s="110"/>
      <c r="L81" s="113"/>
      <c r="M81" s="113"/>
      <c r="N81" s="113"/>
      <c r="O81" s="113"/>
      <c r="P81" s="110"/>
      <c r="Q81" s="113"/>
      <c r="R81" s="110"/>
      <c r="S81" s="111"/>
    </row>
    <row r="82" spans="2:19" ht="15" customHeight="1" x14ac:dyDescent="0.25">
      <c r="B82" s="109"/>
      <c r="C82" s="111"/>
      <c r="D82" s="111"/>
      <c r="E82" s="111"/>
      <c r="F82" s="111"/>
      <c r="G82" s="111"/>
      <c r="H82" s="112"/>
      <c r="I82" s="113"/>
      <c r="J82" s="113"/>
      <c r="K82" s="110"/>
      <c r="L82" s="113"/>
      <c r="M82" s="113"/>
      <c r="N82" s="113"/>
      <c r="O82" s="113"/>
      <c r="P82" s="110"/>
      <c r="Q82" s="113"/>
      <c r="R82" s="110"/>
      <c r="S82" s="111"/>
    </row>
    <row r="83" spans="2:19" ht="15" customHeight="1" x14ac:dyDescent="0.25">
      <c r="B83" s="109"/>
      <c r="C83" s="111"/>
      <c r="D83" s="111"/>
      <c r="E83" s="111"/>
      <c r="F83" s="111"/>
      <c r="G83" s="111"/>
      <c r="H83" s="112"/>
      <c r="I83" s="113"/>
      <c r="J83" s="113"/>
      <c r="K83" s="110"/>
      <c r="L83" s="113"/>
      <c r="M83" s="113"/>
      <c r="N83" s="113"/>
      <c r="O83" s="113"/>
      <c r="P83" s="110"/>
      <c r="Q83" s="113"/>
      <c r="R83" s="110"/>
      <c r="S83" s="111"/>
    </row>
    <row r="84" spans="2:19" ht="15" customHeight="1" x14ac:dyDescent="0.25">
      <c r="B84" s="109"/>
      <c r="C84" s="111"/>
      <c r="D84" s="111"/>
      <c r="E84" s="111"/>
      <c r="F84" s="111"/>
      <c r="G84" s="111"/>
      <c r="H84" s="112"/>
      <c r="I84" s="113"/>
      <c r="J84" s="113"/>
      <c r="K84" s="110"/>
      <c r="L84" s="113"/>
      <c r="M84" s="113"/>
      <c r="N84" s="113"/>
      <c r="O84" s="113"/>
      <c r="P84" s="110"/>
      <c r="Q84" s="113"/>
      <c r="R84" s="110"/>
      <c r="S84" s="111"/>
    </row>
    <row r="85" spans="2:19" ht="15" customHeight="1" x14ac:dyDescent="0.25">
      <c r="B85" s="109"/>
      <c r="C85" s="111"/>
      <c r="D85" s="111"/>
      <c r="E85" s="111"/>
      <c r="F85" s="111"/>
      <c r="G85" s="111"/>
      <c r="H85" s="112"/>
      <c r="I85" s="113"/>
      <c r="J85" s="113"/>
      <c r="K85" s="110"/>
      <c r="L85" s="113"/>
      <c r="M85" s="113"/>
      <c r="N85" s="113"/>
      <c r="O85" s="113"/>
      <c r="P85" s="110"/>
      <c r="Q85" s="113"/>
      <c r="R85" s="110"/>
      <c r="S85" s="111"/>
    </row>
    <row r="86" spans="2:19" ht="15" customHeight="1" x14ac:dyDescent="0.25">
      <c r="B86" s="109"/>
      <c r="C86" s="111"/>
      <c r="D86" s="111"/>
      <c r="E86" s="111"/>
      <c r="F86" s="111"/>
      <c r="G86" s="111"/>
      <c r="H86" s="112"/>
      <c r="I86" s="113"/>
      <c r="J86" s="113"/>
      <c r="K86" s="110"/>
      <c r="L86" s="113"/>
      <c r="M86" s="113"/>
      <c r="N86" s="113"/>
      <c r="O86" s="113"/>
      <c r="P86" s="110"/>
      <c r="Q86" s="113"/>
      <c r="R86" s="110"/>
      <c r="S86" s="111"/>
    </row>
    <row r="87" spans="2:19" ht="15" customHeight="1" x14ac:dyDescent="0.25">
      <c r="B87" s="109"/>
      <c r="C87" s="111"/>
      <c r="D87" s="111"/>
      <c r="E87" s="111"/>
      <c r="F87" s="111"/>
      <c r="G87" s="111"/>
      <c r="H87" s="112"/>
      <c r="I87" s="113"/>
      <c r="J87" s="113"/>
      <c r="K87" s="110"/>
      <c r="L87" s="113"/>
      <c r="M87" s="113"/>
      <c r="N87" s="113"/>
      <c r="O87" s="113"/>
      <c r="P87" s="110"/>
      <c r="Q87" s="113"/>
      <c r="R87" s="110"/>
      <c r="S87" s="111"/>
    </row>
    <row r="88" spans="2:19" ht="15" customHeight="1" x14ac:dyDescent="0.25">
      <c r="B88" s="109"/>
      <c r="C88" s="111"/>
      <c r="D88" s="111"/>
      <c r="E88" s="111"/>
      <c r="F88" s="111"/>
      <c r="G88" s="111"/>
      <c r="H88" s="112"/>
      <c r="I88" s="113"/>
      <c r="J88" s="113"/>
      <c r="K88" s="110"/>
      <c r="L88" s="113"/>
      <c r="M88" s="113"/>
      <c r="N88" s="113"/>
      <c r="O88" s="113"/>
      <c r="P88" s="110"/>
      <c r="Q88" s="113"/>
      <c r="R88" s="110"/>
      <c r="S88" s="111"/>
    </row>
    <row r="89" spans="2:19" ht="15" customHeight="1" x14ac:dyDescent="0.25">
      <c r="B89" s="109"/>
      <c r="C89" s="111"/>
      <c r="D89" s="111"/>
      <c r="E89" s="111"/>
      <c r="F89" s="111"/>
      <c r="G89" s="111"/>
      <c r="H89" s="112"/>
      <c r="I89" s="113"/>
      <c r="J89" s="113"/>
      <c r="K89" s="110"/>
      <c r="L89" s="113"/>
      <c r="M89" s="113"/>
      <c r="N89" s="113"/>
      <c r="O89" s="113"/>
      <c r="P89" s="110"/>
      <c r="Q89" s="113"/>
      <c r="R89" s="110"/>
      <c r="S89" s="111"/>
    </row>
    <row r="90" spans="2:19" ht="15" customHeight="1" x14ac:dyDescent="0.25">
      <c r="B90" s="109"/>
      <c r="C90" s="111"/>
      <c r="D90" s="111"/>
      <c r="E90" s="111"/>
      <c r="F90" s="111"/>
      <c r="G90" s="111"/>
      <c r="H90" s="112"/>
      <c r="I90" s="113"/>
      <c r="J90" s="113"/>
      <c r="K90" s="110"/>
      <c r="L90" s="113"/>
      <c r="M90" s="113"/>
      <c r="N90" s="113"/>
      <c r="O90" s="113"/>
      <c r="P90" s="110"/>
      <c r="Q90" s="113"/>
      <c r="R90" s="110"/>
      <c r="S90" s="111"/>
    </row>
    <row r="91" spans="2:19" ht="15" customHeight="1" x14ac:dyDescent="0.25">
      <c r="B91" s="109"/>
      <c r="C91" s="111"/>
      <c r="D91" s="111"/>
      <c r="E91" s="111"/>
      <c r="F91" s="111"/>
      <c r="G91" s="111"/>
      <c r="H91" s="112"/>
      <c r="I91" s="113"/>
      <c r="J91" s="113"/>
      <c r="K91" s="110"/>
      <c r="L91" s="113"/>
      <c r="M91" s="113"/>
      <c r="N91" s="113"/>
      <c r="O91" s="113"/>
      <c r="P91" s="110"/>
      <c r="Q91" s="113"/>
      <c r="R91" s="110"/>
      <c r="S91" s="111"/>
    </row>
    <row r="92" spans="2:19" ht="15" customHeight="1" x14ac:dyDescent="0.25">
      <c r="B92" s="109"/>
      <c r="C92" s="111"/>
      <c r="D92" s="111"/>
      <c r="E92" s="111"/>
      <c r="F92" s="111"/>
      <c r="G92" s="111"/>
      <c r="H92" s="112"/>
      <c r="I92" s="113"/>
      <c r="J92" s="113"/>
      <c r="K92" s="110"/>
      <c r="L92" s="113"/>
      <c r="M92" s="113"/>
      <c r="N92" s="113"/>
      <c r="O92" s="113"/>
      <c r="P92" s="110"/>
      <c r="Q92" s="113"/>
      <c r="R92" s="110"/>
      <c r="S92" s="111"/>
    </row>
    <row r="93" spans="2:19" ht="15" customHeight="1" x14ac:dyDescent="0.25">
      <c r="B93" s="109"/>
      <c r="C93" s="111"/>
      <c r="D93" s="111"/>
      <c r="E93" s="111"/>
      <c r="F93" s="111"/>
      <c r="G93" s="111"/>
      <c r="H93" s="112"/>
      <c r="I93" s="113"/>
      <c r="J93" s="113"/>
      <c r="K93" s="110"/>
      <c r="L93" s="113"/>
      <c r="M93" s="113"/>
      <c r="N93" s="113"/>
      <c r="O93" s="113"/>
      <c r="P93" s="110"/>
      <c r="Q93" s="113"/>
      <c r="R93" s="110"/>
      <c r="S93" s="111"/>
    </row>
    <row r="94" spans="2:19" ht="15" customHeight="1" x14ac:dyDescent="0.25">
      <c r="B94" s="109"/>
      <c r="C94" s="111"/>
      <c r="D94" s="111"/>
      <c r="E94" s="111"/>
      <c r="F94" s="111"/>
      <c r="G94" s="111"/>
      <c r="H94" s="112"/>
      <c r="I94" s="113"/>
      <c r="J94" s="113"/>
      <c r="K94" s="110"/>
      <c r="L94" s="113"/>
      <c r="M94" s="113"/>
      <c r="N94" s="113"/>
      <c r="O94" s="113"/>
      <c r="P94" s="110"/>
      <c r="Q94" s="113"/>
      <c r="R94" s="110"/>
      <c r="S94" s="111"/>
    </row>
    <row r="95" spans="2:19" ht="15" customHeight="1" x14ac:dyDescent="0.25">
      <c r="B95" s="109"/>
      <c r="C95" s="111"/>
      <c r="D95" s="111"/>
      <c r="E95" s="111"/>
      <c r="F95" s="111"/>
      <c r="G95" s="111"/>
      <c r="H95" s="112"/>
      <c r="I95" s="113"/>
      <c r="J95" s="113"/>
      <c r="K95" s="110"/>
      <c r="L95" s="113"/>
      <c r="M95" s="113"/>
      <c r="N95" s="113"/>
      <c r="O95" s="113"/>
      <c r="P95" s="110"/>
      <c r="Q95" s="113"/>
      <c r="R95" s="110"/>
      <c r="S95" s="111"/>
    </row>
    <row r="96" spans="2:19" ht="15" customHeight="1" x14ac:dyDescent="0.25">
      <c r="B96" s="109"/>
      <c r="C96" s="111"/>
      <c r="D96" s="111"/>
      <c r="E96" s="111"/>
      <c r="F96" s="111"/>
      <c r="G96" s="111"/>
      <c r="H96" s="112"/>
      <c r="I96" s="113"/>
      <c r="J96" s="113"/>
      <c r="K96" s="110"/>
      <c r="L96" s="113"/>
      <c r="M96" s="113"/>
      <c r="N96" s="113"/>
      <c r="O96" s="113"/>
      <c r="P96" s="110"/>
      <c r="Q96" s="113"/>
      <c r="R96" s="110"/>
      <c r="S96" s="111"/>
    </row>
    <row r="97" spans="2:19" ht="15" customHeight="1" x14ac:dyDescent="0.25">
      <c r="B97" s="109"/>
      <c r="C97" s="111"/>
      <c r="D97" s="111"/>
      <c r="E97" s="111"/>
      <c r="F97" s="111"/>
      <c r="G97" s="111"/>
      <c r="H97" s="112"/>
      <c r="I97" s="113"/>
      <c r="J97" s="113"/>
      <c r="K97" s="110"/>
      <c r="L97" s="113"/>
      <c r="M97" s="113"/>
      <c r="N97" s="113"/>
      <c r="O97" s="113"/>
      <c r="P97" s="110"/>
      <c r="Q97" s="113"/>
      <c r="R97" s="110"/>
      <c r="S97" s="111"/>
    </row>
    <row r="98" spans="2:19" ht="15" customHeight="1" x14ac:dyDescent="0.25">
      <c r="B98" s="109"/>
      <c r="C98" s="111"/>
      <c r="D98" s="111"/>
      <c r="E98" s="111"/>
      <c r="F98" s="111"/>
      <c r="G98" s="111"/>
      <c r="H98" s="112"/>
      <c r="I98" s="113"/>
      <c r="J98" s="113"/>
      <c r="K98" s="110"/>
      <c r="L98" s="113"/>
      <c r="M98" s="113"/>
      <c r="N98" s="113"/>
      <c r="O98" s="113"/>
      <c r="P98" s="110"/>
      <c r="Q98" s="113"/>
      <c r="R98" s="110"/>
      <c r="S98" s="111"/>
    </row>
    <row r="99" spans="2:19" ht="15" customHeight="1" x14ac:dyDescent="0.25">
      <c r="B99" s="109"/>
      <c r="C99" s="111"/>
      <c r="D99" s="111"/>
      <c r="E99" s="111"/>
      <c r="F99" s="111"/>
      <c r="G99" s="111"/>
      <c r="H99" s="112"/>
      <c r="I99" s="113"/>
      <c r="J99" s="113"/>
      <c r="K99" s="110"/>
      <c r="L99" s="113"/>
      <c r="M99" s="113"/>
      <c r="N99" s="113"/>
      <c r="O99" s="113"/>
      <c r="P99" s="110"/>
      <c r="Q99" s="113"/>
      <c r="R99" s="110"/>
      <c r="S99" s="111"/>
    </row>
    <row r="100" spans="2:19" ht="15" customHeight="1" x14ac:dyDescent="0.25">
      <c r="B100" s="109"/>
      <c r="C100" s="111"/>
      <c r="D100" s="111"/>
      <c r="E100" s="111"/>
      <c r="F100" s="111"/>
      <c r="G100" s="111"/>
      <c r="H100" s="112"/>
      <c r="I100" s="113"/>
      <c r="J100" s="113"/>
      <c r="K100" s="110"/>
      <c r="L100" s="113"/>
      <c r="M100" s="113"/>
      <c r="N100" s="113"/>
      <c r="O100" s="113"/>
      <c r="P100" s="110"/>
      <c r="Q100" s="113"/>
      <c r="R100" s="110"/>
      <c r="S100" s="111"/>
    </row>
    <row r="101" spans="2:19" ht="15" customHeight="1" x14ac:dyDescent="0.25">
      <c r="B101" s="109"/>
      <c r="C101" s="111"/>
      <c r="D101" s="111"/>
      <c r="E101" s="111"/>
      <c r="F101" s="111"/>
      <c r="G101" s="111"/>
      <c r="H101" s="112"/>
      <c r="I101" s="113"/>
      <c r="J101" s="113"/>
      <c r="K101" s="110"/>
      <c r="L101" s="113"/>
      <c r="M101" s="113"/>
      <c r="N101" s="113"/>
      <c r="O101" s="113"/>
      <c r="P101" s="110"/>
      <c r="Q101" s="113"/>
      <c r="R101" s="110"/>
      <c r="S101" s="111"/>
    </row>
    <row r="102" spans="2:19" ht="15" customHeight="1" x14ac:dyDescent="0.25">
      <c r="B102" s="109"/>
      <c r="C102" s="111"/>
      <c r="D102" s="111"/>
      <c r="E102" s="111"/>
      <c r="F102" s="111"/>
      <c r="G102" s="111"/>
      <c r="H102" s="112"/>
      <c r="I102" s="113"/>
      <c r="J102" s="113"/>
      <c r="K102" s="110"/>
      <c r="L102" s="113"/>
      <c r="M102" s="113"/>
      <c r="N102" s="113"/>
      <c r="O102" s="113"/>
      <c r="P102" s="110"/>
      <c r="Q102" s="113"/>
      <c r="R102" s="110"/>
      <c r="S102" s="111"/>
    </row>
    <row r="103" spans="2:19" ht="15" customHeight="1" x14ac:dyDescent="0.25">
      <c r="B103" s="109"/>
      <c r="C103" s="111"/>
      <c r="D103" s="111"/>
      <c r="E103" s="111"/>
      <c r="F103" s="111"/>
      <c r="G103" s="111"/>
      <c r="H103" s="112"/>
      <c r="I103" s="113"/>
      <c r="J103" s="113"/>
      <c r="K103" s="110"/>
      <c r="L103" s="113"/>
      <c r="M103" s="113"/>
      <c r="N103" s="113"/>
      <c r="O103" s="113"/>
      <c r="P103" s="110"/>
      <c r="Q103" s="113"/>
      <c r="R103" s="110"/>
      <c r="S103" s="111"/>
    </row>
    <row r="104" spans="2:19" ht="15" customHeight="1" x14ac:dyDescent="0.25">
      <c r="B104" s="109"/>
      <c r="C104" s="111"/>
      <c r="D104" s="111"/>
      <c r="E104" s="111"/>
      <c r="F104" s="111"/>
      <c r="G104" s="111"/>
      <c r="H104" s="112"/>
      <c r="I104" s="113"/>
      <c r="J104" s="113"/>
      <c r="K104" s="110"/>
      <c r="L104" s="113"/>
      <c r="M104" s="113"/>
      <c r="N104" s="113"/>
      <c r="O104" s="113"/>
      <c r="P104" s="110"/>
      <c r="Q104" s="113"/>
      <c r="R104" s="110"/>
      <c r="S104" s="111"/>
    </row>
    <row r="105" spans="2:19" ht="15" customHeight="1" x14ac:dyDescent="0.25">
      <c r="B105" s="109"/>
      <c r="C105" s="111"/>
      <c r="D105" s="111"/>
      <c r="E105" s="111"/>
      <c r="F105" s="111"/>
      <c r="G105" s="111"/>
      <c r="H105" s="112"/>
      <c r="I105" s="113"/>
      <c r="J105" s="113"/>
      <c r="K105" s="110"/>
      <c r="L105" s="113"/>
      <c r="M105" s="113"/>
      <c r="N105" s="113"/>
      <c r="O105" s="113"/>
      <c r="P105" s="110"/>
      <c r="Q105" s="113"/>
      <c r="R105" s="110"/>
      <c r="S105" s="111"/>
    </row>
    <row r="106" spans="2:19" ht="15" customHeight="1" x14ac:dyDescent="0.25">
      <c r="B106" s="109"/>
      <c r="C106" s="111"/>
      <c r="D106" s="111"/>
      <c r="E106" s="111"/>
      <c r="F106" s="111"/>
      <c r="G106" s="111"/>
      <c r="H106" s="112"/>
      <c r="I106" s="113"/>
      <c r="J106" s="113"/>
      <c r="K106" s="110"/>
      <c r="L106" s="113"/>
      <c r="M106" s="113"/>
      <c r="N106" s="113"/>
      <c r="O106" s="113"/>
      <c r="P106" s="110"/>
      <c r="Q106" s="113"/>
      <c r="R106" s="110"/>
      <c r="S106" s="111"/>
    </row>
    <row r="107" spans="2:19" ht="15" customHeight="1" x14ac:dyDescent="0.25">
      <c r="B107" s="109"/>
      <c r="C107" s="111"/>
      <c r="D107" s="111"/>
      <c r="E107" s="111"/>
      <c r="F107" s="111"/>
      <c r="G107" s="111"/>
      <c r="H107" s="112"/>
      <c r="I107" s="113"/>
      <c r="J107" s="113"/>
      <c r="K107" s="110"/>
      <c r="L107" s="113"/>
      <c r="M107" s="113"/>
      <c r="N107" s="113"/>
      <c r="O107" s="113"/>
      <c r="P107" s="110"/>
      <c r="Q107" s="113"/>
      <c r="R107" s="110"/>
      <c r="S107" s="111"/>
    </row>
    <row r="108" spans="2:19" ht="15" customHeight="1" x14ac:dyDescent="0.25">
      <c r="B108" s="109"/>
      <c r="C108" s="111"/>
      <c r="D108" s="111"/>
      <c r="E108" s="111"/>
      <c r="F108" s="111"/>
      <c r="G108" s="111"/>
      <c r="H108" s="112"/>
      <c r="I108" s="113"/>
      <c r="J108" s="113"/>
      <c r="K108" s="110"/>
      <c r="L108" s="113"/>
      <c r="M108" s="113"/>
      <c r="N108" s="113"/>
      <c r="O108" s="113"/>
      <c r="P108" s="110"/>
      <c r="Q108" s="113"/>
      <c r="R108" s="110"/>
      <c r="S108" s="111"/>
    </row>
    <row r="109" spans="2:19" x14ac:dyDescent="0.25">
      <c r="B109" s="109"/>
      <c r="C109" s="114"/>
      <c r="D109" s="114"/>
      <c r="E109" s="114"/>
      <c r="F109" s="114"/>
      <c r="G109" s="114"/>
      <c r="H109" s="112"/>
      <c r="I109" s="115"/>
      <c r="J109" s="115"/>
      <c r="K109" s="110"/>
      <c r="L109" s="115"/>
      <c r="M109" s="115"/>
      <c r="N109" s="115"/>
      <c r="O109" s="115"/>
      <c r="P109" s="110"/>
      <c r="Q109" s="115"/>
      <c r="R109" s="110"/>
      <c r="S109" s="114"/>
    </row>
    <row r="110" spans="2:19" x14ac:dyDescent="0.25">
      <c r="B110" s="109"/>
      <c r="C110" s="114"/>
      <c r="D110" s="114"/>
      <c r="E110" s="114"/>
      <c r="F110" s="114"/>
      <c r="G110" s="114"/>
      <c r="H110" s="112"/>
      <c r="I110" s="115"/>
      <c r="J110" s="115"/>
      <c r="K110" s="110"/>
      <c r="L110" s="115"/>
      <c r="M110" s="115"/>
      <c r="N110" s="115"/>
      <c r="O110" s="115"/>
      <c r="P110" s="110"/>
      <c r="Q110" s="115"/>
      <c r="R110" s="110"/>
      <c r="S110" s="114"/>
    </row>
    <row r="111" spans="2:19" x14ac:dyDescent="0.25">
      <c r="B111" s="109"/>
      <c r="C111" s="114"/>
      <c r="D111" s="114"/>
      <c r="E111" s="114"/>
      <c r="F111" s="114"/>
      <c r="G111" s="114"/>
      <c r="H111" s="112"/>
      <c r="I111" s="115"/>
      <c r="J111" s="115"/>
      <c r="K111" s="110"/>
      <c r="L111" s="115"/>
      <c r="M111" s="115"/>
      <c r="N111" s="115"/>
      <c r="O111" s="115"/>
      <c r="P111" s="110"/>
      <c r="Q111" s="115"/>
      <c r="R111" s="110"/>
      <c r="S111" s="114"/>
    </row>
    <row r="112" spans="2:19" x14ac:dyDescent="0.25">
      <c r="B112" s="109"/>
      <c r="C112" s="114"/>
      <c r="D112" s="114"/>
      <c r="E112" s="114"/>
      <c r="F112" s="114"/>
      <c r="G112" s="114"/>
      <c r="H112" s="112"/>
      <c r="I112" s="115"/>
      <c r="J112" s="115"/>
      <c r="K112" s="110"/>
      <c r="L112" s="115"/>
      <c r="M112" s="115"/>
      <c r="N112" s="115"/>
      <c r="O112" s="115"/>
      <c r="P112" s="110"/>
      <c r="Q112" s="115"/>
      <c r="R112" s="110"/>
      <c r="S112" s="114"/>
    </row>
    <row r="113" spans="2:19" x14ac:dyDescent="0.25">
      <c r="B113" s="109"/>
      <c r="C113" s="114"/>
      <c r="D113" s="114"/>
      <c r="E113" s="114"/>
      <c r="F113" s="114"/>
      <c r="G113" s="114"/>
      <c r="H113" s="112"/>
      <c r="I113" s="115"/>
      <c r="J113" s="115"/>
      <c r="K113" s="110"/>
      <c r="L113" s="115"/>
      <c r="M113" s="115"/>
      <c r="N113" s="115"/>
      <c r="O113" s="115"/>
      <c r="P113" s="110"/>
      <c r="Q113" s="115"/>
      <c r="R113" s="110"/>
      <c r="S113" s="114"/>
    </row>
    <row r="114" spans="2:19" x14ac:dyDescent="0.25">
      <c r="B114" s="109"/>
      <c r="C114" s="114"/>
      <c r="D114" s="114"/>
      <c r="E114" s="114"/>
      <c r="F114" s="114"/>
      <c r="G114" s="114"/>
      <c r="H114" s="112"/>
      <c r="I114" s="115"/>
      <c r="J114" s="115"/>
      <c r="K114" s="110"/>
      <c r="L114" s="115"/>
      <c r="M114" s="115"/>
      <c r="N114" s="115"/>
      <c r="O114" s="115"/>
      <c r="P114" s="110"/>
      <c r="Q114" s="115"/>
      <c r="R114" s="110"/>
      <c r="S114" s="114"/>
    </row>
    <row r="115" spans="2:19" x14ac:dyDescent="0.25">
      <c r="B115" s="109"/>
      <c r="C115" s="114"/>
      <c r="D115" s="114"/>
      <c r="E115" s="114"/>
      <c r="F115" s="114"/>
      <c r="G115" s="114"/>
      <c r="H115" s="112"/>
      <c r="I115" s="115"/>
      <c r="J115" s="115"/>
      <c r="K115" s="110"/>
      <c r="L115" s="115"/>
      <c r="M115" s="115"/>
      <c r="N115" s="115"/>
      <c r="O115" s="115"/>
      <c r="P115" s="110"/>
      <c r="Q115" s="115"/>
      <c r="R115" s="110"/>
      <c r="S115" s="114"/>
    </row>
    <row r="116" spans="2:19" x14ac:dyDescent="0.25">
      <c r="B116" s="109"/>
      <c r="C116" s="114"/>
      <c r="D116" s="114"/>
      <c r="E116" s="114"/>
      <c r="F116" s="114"/>
      <c r="G116" s="114"/>
      <c r="H116" s="112"/>
      <c r="I116" s="115"/>
      <c r="J116" s="115"/>
      <c r="K116" s="110"/>
      <c r="L116" s="115"/>
      <c r="M116" s="115"/>
      <c r="N116" s="115"/>
      <c r="O116" s="115"/>
      <c r="P116" s="110"/>
      <c r="Q116" s="115"/>
      <c r="R116" s="110"/>
      <c r="S116" s="114"/>
    </row>
    <row r="117" spans="2:19" x14ac:dyDescent="0.25">
      <c r="B117" s="109"/>
      <c r="C117" s="114"/>
      <c r="D117" s="114"/>
      <c r="E117" s="114"/>
      <c r="F117" s="114"/>
      <c r="G117" s="114"/>
      <c r="H117" s="112"/>
      <c r="I117" s="115"/>
      <c r="J117" s="115"/>
      <c r="K117" s="110"/>
      <c r="L117" s="115"/>
      <c r="M117" s="115"/>
      <c r="N117" s="115"/>
      <c r="O117" s="115"/>
      <c r="P117" s="110"/>
      <c r="Q117" s="115"/>
      <c r="R117" s="110"/>
      <c r="S117" s="114"/>
    </row>
    <row r="118" spans="2:19" x14ac:dyDescent="0.25">
      <c r="B118" s="109"/>
      <c r="C118" s="114"/>
      <c r="D118" s="114"/>
      <c r="E118" s="114"/>
      <c r="F118" s="114"/>
      <c r="G118" s="114"/>
      <c r="H118" s="112"/>
      <c r="I118" s="115"/>
      <c r="J118" s="115"/>
      <c r="K118" s="110"/>
      <c r="L118" s="115"/>
      <c r="M118" s="115"/>
      <c r="N118" s="115"/>
      <c r="O118" s="115"/>
      <c r="P118" s="110"/>
      <c r="Q118" s="115"/>
      <c r="R118" s="110"/>
      <c r="S118" s="114"/>
    </row>
    <row r="119" spans="2:19" x14ac:dyDescent="0.25">
      <c r="B119" s="109"/>
      <c r="C119" s="114"/>
      <c r="D119" s="114"/>
      <c r="E119" s="114"/>
      <c r="F119" s="114"/>
      <c r="G119" s="114"/>
      <c r="H119" s="112"/>
      <c r="I119" s="115"/>
      <c r="J119" s="115"/>
      <c r="K119" s="110"/>
      <c r="L119" s="115"/>
      <c r="M119" s="115"/>
      <c r="N119" s="115"/>
      <c r="O119" s="115"/>
      <c r="P119" s="110"/>
      <c r="Q119" s="115"/>
      <c r="R119" s="110"/>
      <c r="S119" s="114"/>
    </row>
    <row r="120" spans="2:19" x14ac:dyDescent="0.25">
      <c r="B120" s="109"/>
      <c r="C120" s="114"/>
      <c r="D120" s="114"/>
      <c r="E120" s="114"/>
      <c r="F120" s="114"/>
      <c r="G120" s="114"/>
      <c r="H120" s="112"/>
      <c r="I120" s="115"/>
      <c r="J120" s="115"/>
      <c r="K120" s="110"/>
      <c r="L120" s="115"/>
      <c r="M120" s="115"/>
      <c r="N120" s="115"/>
      <c r="O120" s="115"/>
      <c r="P120" s="110"/>
      <c r="Q120" s="115"/>
      <c r="R120" s="110"/>
      <c r="S120" s="114"/>
    </row>
    <row r="121" spans="2:19" x14ac:dyDescent="0.25">
      <c r="B121" s="109"/>
      <c r="C121" s="114"/>
      <c r="D121" s="114"/>
      <c r="E121" s="114"/>
      <c r="F121" s="114"/>
      <c r="G121" s="114"/>
      <c r="H121" s="112"/>
      <c r="I121" s="115"/>
      <c r="J121" s="115"/>
      <c r="K121" s="110"/>
      <c r="L121" s="115"/>
      <c r="M121" s="115"/>
      <c r="N121" s="115"/>
      <c r="O121" s="115"/>
      <c r="P121" s="110"/>
      <c r="Q121" s="115"/>
      <c r="R121" s="110"/>
      <c r="S121" s="114"/>
    </row>
    <row r="122" spans="2:19" x14ac:dyDescent="0.25">
      <c r="B122" s="109"/>
      <c r="C122" s="114"/>
      <c r="D122" s="114"/>
      <c r="E122" s="114"/>
      <c r="F122" s="114"/>
      <c r="G122" s="114"/>
      <c r="H122" s="112"/>
      <c r="I122" s="115"/>
      <c r="J122" s="115"/>
      <c r="K122" s="110"/>
      <c r="L122" s="115"/>
      <c r="M122" s="115"/>
      <c r="N122" s="115"/>
      <c r="O122" s="115"/>
      <c r="P122" s="110"/>
      <c r="Q122" s="115"/>
      <c r="R122" s="110"/>
      <c r="S122" s="114"/>
    </row>
    <row r="123" spans="2:19" x14ac:dyDescent="0.25">
      <c r="B123" s="109"/>
      <c r="C123" s="114"/>
      <c r="D123" s="114"/>
      <c r="E123" s="114"/>
      <c r="F123" s="114"/>
      <c r="G123" s="114"/>
      <c r="H123" s="112"/>
      <c r="I123" s="115"/>
      <c r="J123" s="115"/>
      <c r="K123" s="110"/>
      <c r="L123" s="115"/>
      <c r="M123" s="115"/>
      <c r="N123" s="115"/>
      <c r="O123" s="115"/>
      <c r="P123" s="110"/>
      <c r="Q123" s="115"/>
      <c r="R123" s="110"/>
      <c r="S123" s="114"/>
    </row>
    <row r="124" spans="2:19" x14ac:dyDescent="0.25">
      <c r="B124" s="109"/>
      <c r="C124" s="114"/>
      <c r="D124" s="114"/>
      <c r="E124" s="114"/>
      <c r="F124" s="114"/>
      <c r="G124" s="114"/>
      <c r="H124" s="112"/>
      <c r="I124" s="115"/>
      <c r="J124" s="115"/>
      <c r="K124" s="110"/>
      <c r="L124" s="115"/>
      <c r="M124" s="115"/>
      <c r="N124" s="115"/>
      <c r="O124" s="115"/>
      <c r="P124" s="110"/>
      <c r="Q124" s="115"/>
      <c r="R124" s="110"/>
      <c r="S124" s="114"/>
    </row>
    <row r="125" spans="2:19" x14ac:dyDescent="0.25">
      <c r="B125" s="109"/>
      <c r="C125" s="114"/>
      <c r="D125" s="114"/>
      <c r="E125" s="114"/>
      <c r="F125" s="114"/>
      <c r="G125" s="114"/>
      <c r="H125" s="112"/>
      <c r="I125" s="115"/>
      <c r="J125" s="115"/>
      <c r="K125" s="110"/>
      <c r="L125" s="115"/>
      <c r="M125" s="115"/>
      <c r="N125" s="115"/>
      <c r="O125" s="115"/>
      <c r="P125" s="110"/>
      <c r="Q125" s="115"/>
      <c r="R125" s="110"/>
      <c r="S125" s="114"/>
    </row>
    <row r="126" spans="2:19" x14ac:dyDescent="0.25">
      <c r="B126" s="109"/>
      <c r="C126" s="114"/>
      <c r="D126" s="114"/>
      <c r="E126" s="114"/>
      <c r="F126" s="114"/>
      <c r="G126" s="114"/>
      <c r="H126" s="112"/>
      <c r="I126" s="115"/>
      <c r="J126" s="115"/>
      <c r="K126" s="110"/>
      <c r="L126" s="115"/>
      <c r="M126" s="115"/>
      <c r="N126" s="115"/>
      <c r="O126" s="115"/>
      <c r="P126" s="110"/>
      <c r="Q126" s="115"/>
      <c r="R126" s="110"/>
      <c r="S126" s="114"/>
    </row>
    <row r="127" spans="2:19" x14ac:dyDescent="0.25">
      <c r="B127" s="109"/>
      <c r="C127" s="114"/>
      <c r="D127" s="114"/>
      <c r="E127" s="114"/>
      <c r="F127" s="114"/>
      <c r="G127" s="114"/>
      <c r="H127" s="112"/>
      <c r="I127" s="115"/>
      <c r="J127" s="115"/>
      <c r="K127" s="110"/>
      <c r="L127" s="115"/>
      <c r="M127" s="115"/>
      <c r="N127" s="115"/>
      <c r="O127" s="115"/>
      <c r="P127" s="110"/>
      <c r="Q127" s="115"/>
      <c r="R127" s="110"/>
      <c r="S127" s="114"/>
    </row>
    <row r="128" spans="2:19" x14ac:dyDescent="0.25">
      <c r="B128" s="109"/>
      <c r="C128" s="114"/>
      <c r="D128" s="114"/>
      <c r="E128" s="114"/>
      <c r="F128" s="114"/>
      <c r="G128" s="114"/>
      <c r="H128" s="112"/>
      <c r="I128" s="115"/>
      <c r="J128" s="115"/>
      <c r="K128" s="110"/>
      <c r="L128" s="115"/>
      <c r="M128" s="115"/>
      <c r="N128" s="115"/>
      <c r="O128" s="115"/>
      <c r="P128" s="110"/>
      <c r="Q128" s="115"/>
      <c r="R128" s="110"/>
      <c r="S128" s="114"/>
    </row>
    <row r="129" spans="2:19" x14ac:dyDescent="0.25">
      <c r="B129" s="109"/>
      <c r="C129" s="114"/>
      <c r="D129" s="114"/>
      <c r="E129" s="114"/>
      <c r="F129" s="114"/>
      <c r="G129" s="114"/>
      <c r="H129" s="112"/>
      <c r="I129" s="115"/>
      <c r="J129" s="115"/>
      <c r="K129" s="110"/>
      <c r="L129" s="115"/>
      <c r="M129" s="115"/>
      <c r="N129" s="115"/>
      <c r="O129" s="115"/>
      <c r="P129" s="110"/>
      <c r="Q129" s="115"/>
      <c r="R129" s="110"/>
      <c r="S129" s="114"/>
    </row>
    <row r="130" spans="2:19" x14ac:dyDescent="0.25">
      <c r="B130" s="109"/>
      <c r="C130" s="114"/>
      <c r="D130" s="114"/>
      <c r="E130" s="114"/>
      <c r="F130" s="114"/>
      <c r="G130" s="114"/>
      <c r="H130" s="112"/>
      <c r="I130" s="115"/>
      <c r="J130" s="115"/>
      <c r="K130" s="110"/>
      <c r="L130" s="115"/>
      <c r="M130" s="115"/>
      <c r="N130" s="115"/>
      <c r="O130" s="115"/>
      <c r="P130" s="110"/>
      <c r="Q130" s="115"/>
      <c r="R130" s="110"/>
      <c r="S130" s="114"/>
    </row>
    <row r="131" spans="2:19" x14ac:dyDescent="0.25">
      <c r="B131" s="109"/>
      <c r="C131" s="114"/>
      <c r="D131" s="114"/>
      <c r="E131" s="114"/>
      <c r="F131" s="114"/>
      <c r="G131" s="114"/>
      <c r="H131" s="112"/>
      <c r="I131" s="115"/>
      <c r="J131" s="115"/>
      <c r="K131" s="110"/>
      <c r="L131" s="115"/>
      <c r="M131" s="115"/>
      <c r="N131" s="115"/>
      <c r="O131" s="115"/>
      <c r="P131" s="110"/>
      <c r="Q131" s="115"/>
      <c r="R131" s="110"/>
      <c r="S131" s="114"/>
    </row>
    <row r="132" spans="2:19" x14ac:dyDescent="0.25">
      <c r="B132" s="109"/>
      <c r="C132" s="114"/>
      <c r="D132" s="114"/>
      <c r="E132" s="114"/>
      <c r="F132" s="114"/>
      <c r="G132" s="114"/>
      <c r="H132" s="112"/>
      <c r="I132" s="115"/>
      <c r="J132" s="115"/>
      <c r="K132" s="110"/>
      <c r="L132" s="115"/>
      <c r="M132" s="115"/>
      <c r="N132" s="115"/>
      <c r="O132" s="115"/>
      <c r="P132" s="110"/>
      <c r="Q132" s="115"/>
      <c r="R132" s="110"/>
      <c r="S132" s="114"/>
    </row>
    <row r="133" spans="2:19" x14ac:dyDescent="0.25">
      <c r="B133" s="109"/>
      <c r="C133" s="114"/>
      <c r="D133" s="114"/>
      <c r="E133" s="114"/>
      <c r="F133" s="114"/>
      <c r="G133" s="114"/>
      <c r="H133" s="112"/>
      <c r="I133" s="115"/>
      <c r="J133" s="115"/>
      <c r="K133" s="110"/>
      <c r="L133" s="115"/>
      <c r="M133" s="115"/>
      <c r="N133" s="115"/>
      <c r="O133" s="115"/>
      <c r="P133" s="110"/>
      <c r="Q133" s="115"/>
      <c r="R133" s="110"/>
      <c r="S133" s="114"/>
    </row>
    <row r="134" spans="2:19" x14ac:dyDescent="0.25">
      <c r="B134" s="109"/>
      <c r="C134" s="114"/>
      <c r="D134" s="114"/>
      <c r="E134" s="114"/>
      <c r="F134" s="114"/>
      <c r="G134" s="114"/>
      <c r="H134" s="112"/>
      <c r="I134" s="115"/>
      <c r="J134" s="115"/>
      <c r="K134" s="110"/>
      <c r="L134" s="115"/>
      <c r="M134" s="115"/>
      <c r="N134" s="115"/>
      <c r="O134" s="115"/>
      <c r="P134" s="110"/>
      <c r="Q134" s="115"/>
      <c r="R134" s="110"/>
      <c r="S134" s="114"/>
    </row>
    <row r="135" spans="2:19" x14ac:dyDescent="0.25">
      <c r="B135" s="109"/>
      <c r="C135" s="114"/>
      <c r="D135" s="114"/>
      <c r="E135" s="114"/>
      <c r="F135" s="114"/>
      <c r="G135" s="114"/>
      <c r="H135" s="112"/>
      <c r="I135" s="115"/>
      <c r="J135" s="115"/>
      <c r="K135" s="110"/>
      <c r="L135" s="115"/>
      <c r="M135" s="115"/>
      <c r="N135" s="115"/>
      <c r="O135" s="115"/>
      <c r="P135" s="110"/>
      <c r="Q135" s="115"/>
      <c r="R135" s="110"/>
      <c r="S135" s="114"/>
    </row>
    <row r="136" spans="2:19" x14ac:dyDescent="0.25">
      <c r="B136" s="109"/>
      <c r="C136" s="114"/>
      <c r="D136" s="114"/>
      <c r="E136" s="114"/>
      <c r="F136" s="114"/>
      <c r="G136" s="114"/>
      <c r="H136" s="112"/>
      <c r="I136" s="115"/>
      <c r="J136" s="115"/>
      <c r="K136" s="110"/>
      <c r="L136" s="115"/>
      <c r="M136" s="115"/>
      <c r="N136" s="115"/>
      <c r="O136" s="115"/>
      <c r="P136" s="110"/>
      <c r="Q136" s="115"/>
      <c r="R136" s="110"/>
      <c r="S136" s="114"/>
    </row>
    <row r="137" spans="2:19" x14ac:dyDescent="0.25">
      <c r="B137" s="109"/>
      <c r="C137" s="114"/>
      <c r="D137" s="114"/>
      <c r="E137" s="114"/>
      <c r="F137" s="114"/>
      <c r="G137" s="114"/>
      <c r="H137" s="112"/>
      <c r="I137" s="115"/>
      <c r="J137" s="115"/>
      <c r="K137" s="110"/>
      <c r="L137" s="115"/>
      <c r="M137" s="115"/>
      <c r="N137" s="115"/>
      <c r="O137" s="115"/>
      <c r="P137" s="110"/>
      <c r="Q137" s="115"/>
      <c r="R137" s="110"/>
      <c r="S137" s="114"/>
    </row>
    <row r="138" spans="2:19" x14ac:dyDescent="0.25">
      <c r="B138" s="109"/>
      <c r="C138" s="114"/>
      <c r="D138" s="114"/>
      <c r="E138" s="114"/>
      <c r="F138" s="114"/>
      <c r="G138" s="114"/>
      <c r="H138" s="112"/>
      <c r="I138" s="115"/>
      <c r="J138" s="115"/>
      <c r="K138" s="110"/>
      <c r="L138" s="115"/>
      <c r="M138" s="115"/>
      <c r="N138" s="115"/>
      <c r="O138" s="115"/>
      <c r="P138" s="110"/>
      <c r="Q138" s="115"/>
      <c r="R138" s="110"/>
      <c r="S138" s="114"/>
    </row>
    <row r="139" spans="2:19" x14ac:dyDescent="0.25">
      <c r="B139" s="109"/>
      <c r="C139" s="114"/>
      <c r="D139" s="114"/>
      <c r="E139" s="114"/>
      <c r="F139" s="114"/>
      <c r="G139" s="114"/>
      <c r="H139" s="112"/>
      <c r="I139" s="115"/>
      <c r="J139" s="115"/>
      <c r="K139" s="110"/>
      <c r="L139" s="115"/>
      <c r="M139" s="115"/>
      <c r="N139" s="115"/>
      <c r="O139" s="115"/>
      <c r="P139" s="110"/>
      <c r="Q139" s="115"/>
      <c r="R139" s="110"/>
      <c r="S139" s="114"/>
    </row>
    <row r="140" spans="2:19" x14ac:dyDescent="0.25">
      <c r="B140" s="109"/>
      <c r="C140" s="114"/>
      <c r="D140" s="114"/>
      <c r="E140" s="114"/>
      <c r="F140" s="114"/>
      <c r="G140" s="114"/>
      <c r="H140" s="112"/>
      <c r="I140" s="115"/>
      <c r="J140" s="115"/>
      <c r="K140" s="110"/>
      <c r="L140" s="115"/>
      <c r="M140" s="115"/>
      <c r="N140" s="115"/>
      <c r="O140" s="115"/>
      <c r="P140" s="110"/>
      <c r="Q140" s="115"/>
      <c r="R140" s="110"/>
      <c r="S140" s="114"/>
    </row>
    <row r="141" spans="2:19" x14ac:dyDescent="0.25">
      <c r="B141" s="109"/>
      <c r="C141" s="114"/>
      <c r="D141" s="114"/>
      <c r="E141" s="114"/>
      <c r="F141" s="114"/>
      <c r="G141" s="114"/>
      <c r="H141" s="112"/>
      <c r="I141" s="115"/>
      <c r="J141" s="115"/>
      <c r="K141" s="110"/>
      <c r="L141" s="115"/>
      <c r="M141" s="115"/>
      <c r="N141" s="115"/>
      <c r="O141" s="115"/>
      <c r="P141" s="110"/>
      <c r="Q141" s="115"/>
      <c r="R141" s="110"/>
      <c r="S141" s="114"/>
    </row>
    <row r="142" spans="2:19" x14ac:dyDescent="0.25">
      <c r="B142" s="109"/>
      <c r="C142" s="114"/>
      <c r="D142" s="114"/>
      <c r="E142" s="114"/>
      <c r="F142" s="114"/>
      <c r="G142" s="114"/>
      <c r="H142" s="112"/>
      <c r="I142" s="115"/>
      <c r="J142" s="115"/>
      <c r="K142" s="110"/>
      <c r="L142" s="115"/>
      <c r="M142" s="115"/>
      <c r="N142" s="115"/>
      <c r="O142" s="115"/>
      <c r="P142" s="110"/>
      <c r="Q142" s="115"/>
      <c r="R142" s="110"/>
      <c r="S142" s="114"/>
    </row>
    <row r="143" spans="2:19" x14ac:dyDescent="0.25">
      <c r="B143" s="109"/>
      <c r="C143" s="114"/>
      <c r="D143" s="114"/>
      <c r="E143" s="114"/>
      <c r="F143" s="114"/>
      <c r="G143" s="114"/>
      <c r="H143" s="112"/>
      <c r="I143" s="115"/>
      <c r="J143" s="115"/>
      <c r="K143" s="110"/>
      <c r="L143" s="115"/>
      <c r="M143" s="115"/>
      <c r="N143" s="115"/>
      <c r="O143" s="115"/>
      <c r="P143" s="110"/>
      <c r="Q143" s="115"/>
      <c r="R143" s="110"/>
      <c r="S143" s="114"/>
    </row>
    <row r="144" spans="2:19" x14ac:dyDescent="0.25">
      <c r="B144" s="109"/>
      <c r="C144" s="114"/>
      <c r="D144" s="114"/>
      <c r="E144" s="114"/>
      <c r="F144" s="114"/>
      <c r="G144" s="114"/>
      <c r="H144" s="112"/>
      <c r="I144" s="115"/>
      <c r="J144" s="115"/>
      <c r="K144" s="110"/>
      <c r="L144" s="115"/>
      <c r="M144" s="115"/>
      <c r="N144" s="115"/>
      <c r="O144" s="115"/>
      <c r="P144" s="110"/>
      <c r="Q144" s="115"/>
      <c r="R144" s="110"/>
      <c r="S144" s="114"/>
    </row>
    <row r="145" spans="2:19" x14ac:dyDescent="0.25">
      <c r="B145" s="109"/>
      <c r="C145" s="114"/>
      <c r="D145" s="114"/>
      <c r="E145" s="114"/>
      <c r="F145" s="114"/>
      <c r="G145" s="114"/>
      <c r="H145" s="112"/>
      <c r="I145" s="115"/>
      <c r="J145" s="115"/>
      <c r="K145" s="110"/>
      <c r="L145" s="115"/>
      <c r="M145" s="115"/>
      <c r="N145" s="115"/>
      <c r="O145" s="115"/>
      <c r="P145" s="110"/>
      <c r="Q145" s="115"/>
      <c r="R145" s="110"/>
      <c r="S145" s="114"/>
    </row>
    <row r="146" spans="2:19" x14ac:dyDescent="0.25">
      <c r="B146" s="109"/>
      <c r="C146" s="114"/>
      <c r="D146" s="114"/>
      <c r="E146" s="114"/>
      <c r="F146" s="114"/>
      <c r="G146" s="114"/>
      <c r="H146" s="112"/>
      <c r="I146" s="115"/>
      <c r="J146" s="115"/>
      <c r="K146" s="110"/>
      <c r="L146" s="115"/>
      <c r="M146" s="115"/>
      <c r="N146" s="115"/>
      <c r="O146" s="115"/>
      <c r="P146" s="110"/>
      <c r="Q146" s="115"/>
      <c r="R146" s="110"/>
      <c r="S146" s="114"/>
    </row>
    <row r="147" spans="2:19" x14ac:dyDescent="0.25">
      <c r="B147" s="109"/>
      <c r="C147" s="114"/>
      <c r="D147" s="114"/>
      <c r="E147" s="114"/>
      <c r="F147" s="114"/>
      <c r="G147" s="114"/>
      <c r="H147" s="112"/>
      <c r="I147" s="115"/>
      <c r="J147" s="115"/>
      <c r="K147" s="110"/>
      <c r="L147" s="115"/>
      <c r="M147" s="115"/>
      <c r="N147" s="115"/>
      <c r="O147" s="115"/>
      <c r="P147" s="110"/>
      <c r="Q147" s="115"/>
      <c r="R147" s="110"/>
      <c r="S147" s="114"/>
    </row>
    <row r="148" spans="2:19" x14ac:dyDescent="0.25">
      <c r="B148" s="109"/>
      <c r="C148" s="114"/>
      <c r="D148" s="114"/>
      <c r="E148" s="114"/>
      <c r="F148" s="114"/>
      <c r="G148" s="114"/>
      <c r="H148" s="112"/>
      <c r="I148" s="115"/>
      <c r="J148" s="115"/>
      <c r="K148" s="110"/>
      <c r="L148" s="115"/>
      <c r="M148" s="115"/>
      <c r="N148" s="115"/>
      <c r="O148" s="115"/>
      <c r="P148" s="110"/>
      <c r="Q148" s="115"/>
      <c r="R148" s="110"/>
      <c r="S148" s="114"/>
    </row>
    <row r="149" spans="2:19" x14ac:dyDescent="0.25">
      <c r="B149" s="109"/>
      <c r="C149" s="114"/>
      <c r="D149" s="114"/>
      <c r="E149" s="114"/>
      <c r="F149" s="114"/>
      <c r="G149" s="114"/>
      <c r="H149" s="112"/>
      <c r="I149" s="115"/>
      <c r="J149" s="115"/>
      <c r="K149" s="110"/>
      <c r="L149" s="115"/>
      <c r="M149" s="115"/>
      <c r="N149" s="115"/>
      <c r="O149" s="115"/>
      <c r="P149" s="110"/>
      <c r="Q149" s="115"/>
      <c r="R149" s="110"/>
      <c r="S149" s="114"/>
    </row>
    <row r="150" spans="2:19" x14ac:dyDescent="0.25">
      <c r="B150" s="109"/>
      <c r="C150" s="114"/>
      <c r="D150" s="114"/>
      <c r="E150" s="114"/>
      <c r="F150" s="114"/>
      <c r="G150" s="114"/>
      <c r="H150" s="112"/>
      <c r="I150" s="115"/>
      <c r="J150" s="115"/>
      <c r="K150" s="110"/>
      <c r="L150" s="115"/>
      <c r="M150" s="115"/>
      <c r="N150" s="115"/>
      <c r="O150" s="115"/>
      <c r="P150" s="110"/>
      <c r="Q150" s="115"/>
      <c r="R150" s="110"/>
      <c r="S150" s="114"/>
    </row>
    <row r="151" spans="2:19" x14ac:dyDescent="0.25">
      <c r="B151" s="109"/>
      <c r="C151" s="114"/>
      <c r="D151" s="114"/>
      <c r="E151" s="114"/>
      <c r="F151" s="114"/>
      <c r="G151" s="114"/>
      <c r="H151" s="112"/>
      <c r="I151" s="115"/>
      <c r="J151" s="115"/>
      <c r="K151" s="110"/>
      <c r="L151" s="115"/>
      <c r="M151" s="115"/>
      <c r="N151" s="115"/>
      <c r="O151" s="115"/>
      <c r="P151" s="110"/>
      <c r="Q151" s="115"/>
      <c r="R151" s="110"/>
      <c r="S151" s="114"/>
    </row>
    <row r="152" spans="2:19" x14ac:dyDescent="0.25">
      <c r="B152" s="109"/>
      <c r="C152" s="114"/>
      <c r="D152" s="114"/>
      <c r="E152" s="114"/>
      <c r="F152" s="114"/>
      <c r="G152" s="114"/>
      <c r="H152" s="112"/>
      <c r="I152" s="115"/>
      <c r="J152" s="115"/>
      <c r="K152" s="110"/>
      <c r="L152" s="115"/>
      <c r="M152" s="115"/>
      <c r="N152" s="115"/>
      <c r="O152" s="115"/>
      <c r="P152" s="110"/>
      <c r="Q152" s="115"/>
      <c r="R152" s="110"/>
      <c r="S152" s="114"/>
    </row>
    <row r="153" spans="2:19" x14ac:dyDescent="0.25">
      <c r="B153" s="109"/>
      <c r="C153" s="114"/>
      <c r="D153" s="114"/>
      <c r="E153" s="114"/>
      <c r="F153" s="114"/>
      <c r="G153" s="114"/>
      <c r="H153" s="112"/>
      <c r="I153" s="115"/>
      <c r="J153" s="115"/>
      <c r="K153" s="110"/>
      <c r="L153" s="115"/>
      <c r="M153" s="115"/>
      <c r="N153" s="115"/>
      <c r="O153" s="115"/>
      <c r="P153" s="110"/>
      <c r="Q153" s="115"/>
      <c r="R153" s="110"/>
      <c r="S153" s="114"/>
    </row>
    <row r="154" spans="2:19" x14ac:dyDescent="0.25">
      <c r="B154" s="109"/>
      <c r="C154" s="114"/>
      <c r="D154" s="114"/>
      <c r="E154" s="114"/>
      <c r="F154" s="114"/>
      <c r="G154" s="114"/>
      <c r="H154" s="112"/>
      <c r="I154" s="115"/>
      <c r="J154" s="115"/>
      <c r="K154" s="110"/>
      <c r="L154" s="115"/>
      <c r="M154" s="115"/>
      <c r="N154" s="115"/>
      <c r="O154" s="115"/>
      <c r="P154" s="110"/>
      <c r="Q154" s="115"/>
      <c r="R154" s="110"/>
      <c r="S154" s="114"/>
    </row>
    <row r="155" spans="2:19" x14ac:dyDescent="0.25">
      <c r="B155" s="109"/>
      <c r="C155" s="114"/>
      <c r="D155" s="114"/>
      <c r="E155" s="114"/>
      <c r="F155" s="114"/>
      <c r="G155" s="114"/>
      <c r="H155" s="112"/>
      <c r="I155" s="115"/>
      <c r="J155" s="115"/>
      <c r="K155" s="110"/>
      <c r="L155" s="115"/>
      <c r="M155" s="115"/>
      <c r="N155" s="115"/>
      <c r="O155" s="115"/>
      <c r="P155" s="110"/>
      <c r="Q155" s="115"/>
      <c r="R155" s="110"/>
      <c r="S155" s="114"/>
    </row>
    <row r="156" spans="2:19" x14ac:dyDescent="0.25">
      <c r="B156" s="109"/>
      <c r="C156" s="114"/>
      <c r="D156" s="114"/>
      <c r="E156" s="114"/>
      <c r="F156" s="114"/>
      <c r="G156" s="114"/>
      <c r="H156" s="112"/>
      <c r="I156" s="115"/>
      <c r="J156" s="115"/>
      <c r="K156" s="110"/>
      <c r="L156" s="115"/>
      <c r="M156" s="115"/>
      <c r="N156" s="115"/>
      <c r="O156" s="115"/>
      <c r="P156" s="110"/>
      <c r="Q156" s="115"/>
      <c r="R156" s="110"/>
      <c r="S156" s="114"/>
    </row>
    <row r="157" spans="2:19" x14ac:dyDescent="0.25">
      <c r="B157" s="109"/>
      <c r="C157" s="114"/>
      <c r="D157" s="114"/>
      <c r="E157" s="114"/>
      <c r="F157" s="114"/>
      <c r="G157" s="114"/>
      <c r="H157" s="112"/>
      <c r="I157" s="115"/>
      <c r="J157" s="115"/>
      <c r="K157" s="110"/>
      <c r="L157" s="115"/>
      <c r="M157" s="115"/>
      <c r="N157" s="115"/>
      <c r="O157" s="115"/>
      <c r="P157" s="110"/>
      <c r="Q157" s="115"/>
      <c r="R157" s="110"/>
      <c r="S157" s="114"/>
    </row>
    <row r="158" spans="2:19" x14ac:dyDescent="0.25">
      <c r="B158" s="109"/>
      <c r="C158" s="114"/>
      <c r="D158" s="114"/>
      <c r="E158" s="114"/>
      <c r="F158" s="114"/>
      <c r="G158" s="114"/>
      <c r="H158" s="112"/>
      <c r="I158" s="115"/>
      <c r="J158" s="115"/>
      <c r="K158" s="110"/>
      <c r="L158" s="115"/>
      <c r="M158" s="115"/>
      <c r="N158" s="115"/>
      <c r="O158" s="115"/>
      <c r="P158" s="110"/>
      <c r="Q158" s="115"/>
      <c r="R158" s="110"/>
      <c r="S158" s="114"/>
    </row>
    <row r="159" spans="2:19" x14ac:dyDescent="0.25">
      <c r="B159" s="109"/>
      <c r="C159" s="114"/>
      <c r="D159" s="114"/>
      <c r="E159" s="114"/>
      <c r="F159" s="114"/>
      <c r="G159" s="114"/>
      <c r="H159" s="112"/>
      <c r="I159" s="115"/>
      <c r="J159" s="115"/>
      <c r="K159" s="110"/>
      <c r="L159" s="115"/>
      <c r="M159" s="115"/>
      <c r="N159" s="115"/>
      <c r="O159" s="115"/>
      <c r="P159" s="110"/>
      <c r="Q159" s="115"/>
      <c r="R159" s="110"/>
      <c r="S159" s="114"/>
    </row>
    <row r="160" spans="2:19" x14ac:dyDescent="0.25">
      <c r="B160" s="109"/>
      <c r="C160" s="114"/>
      <c r="D160" s="114"/>
      <c r="E160" s="114"/>
      <c r="F160" s="114"/>
      <c r="G160" s="114"/>
      <c r="H160" s="112"/>
      <c r="I160" s="115"/>
      <c r="J160" s="115"/>
      <c r="K160" s="110"/>
      <c r="L160" s="115"/>
      <c r="M160" s="115"/>
      <c r="N160" s="115"/>
      <c r="O160" s="115"/>
      <c r="P160" s="110"/>
      <c r="Q160" s="115"/>
      <c r="R160" s="110"/>
      <c r="S160" s="114"/>
    </row>
    <row r="161" spans="2:19" x14ac:dyDescent="0.25">
      <c r="B161" s="109"/>
      <c r="C161" s="114"/>
      <c r="D161" s="114"/>
      <c r="E161" s="114"/>
      <c r="F161" s="114"/>
      <c r="G161" s="114"/>
      <c r="H161" s="112"/>
      <c r="I161" s="115"/>
      <c r="J161" s="115"/>
      <c r="K161" s="110"/>
      <c r="L161" s="115"/>
      <c r="M161" s="115"/>
      <c r="N161" s="115"/>
      <c r="O161" s="115"/>
      <c r="P161" s="110"/>
      <c r="Q161" s="115"/>
      <c r="R161" s="110"/>
      <c r="S161" s="114"/>
    </row>
    <row r="162" spans="2:19" x14ac:dyDescent="0.25">
      <c r="B162" s="109"/>
      <c r="C162" s="114"/>
      <c r="D162" s="114"/>
      <c r="E162" s="114"/>
      <c r="F162" s="114"/>
      <c r="G162" s="114"/>
      <c r="H162" s="112"/>
      <c r="I162" s="115"/>
      <c r="J162" s="115"/>
      <c r="K162" s="110"/>
      <c r="L162" s="115"/>
      <c r="M162" s="115"/>
      <c r="N162" s="115"/>
      <c r="O162" s="115"/>
      <c r="P162" s="110"/>
      <c r="Q162" s="115"/>
      <c r="R162" s="110"/>
      <c r="S162" s="114"/>
    </row>
    <row r="163" spans="2:19" x14ac:dyDescent="0.25">
      <c r="B163" s="109"/>
      <c r="C163" s="114"/>
      <c r="D163" s="114"/>
      <c r="E163" s="114"/>
      <c r="F163" s="114"/>
      <c r="G163" s="114"/>
      <c r="H163" s="112"/>
      <c r="I163" s="115"/>
      <c r="J163" s="115"/>
      <c r="K163" s="110"/>
      <c r="L163" s="115"/>
      <c r="M163" s="115"/>
      <c r="N163" s="115"/>
      <c r="O163" s="115"/>
      <c r="P163" s="110"/>
      <c r="Q163" s="115"/>
      <c r="R163" s="110"/>
      <c r="S163" s="114"/>
    </row>
    <row r="164" spans="2:19" x14ac:dyDescent="0.25">
      <c r="B164" s="109"/>
      <c r="C164" s="114"/>
      <c r="D164" s="114"/>
      <c r="E164" s="114"/>
      <c r="F164" s="114"/>
      <c r="G164" s="114"/>
      <c r="H164" s="112"/>
      <c r="I164" s="115"/>
      <c r="J164" s="115"/>
      <c r="K164" s="110"/>
      <c r="L164" s="115"/>
      <c r="M164" s="115"/>
      <c r="N164" s="115"/>
      <c r="O164" s="115"/>
      <c r="P164" s="110"/>
      <c r="Q164" s="115"/>
      <c r="R164" s="110"/>
      <c r="S164" s="114"/>
    </row>
    <row r="165" spans="2:19" x14ac:dyDescent="0.25">
      <c r="B165" s="109"/>
      <c r="C165" s="114"/>
      <c r="D165" s="114"/>
      <c r="E165" s="114"/>
      <c r="F165" s="114"/>
      <c r="G165" s="114"/>
      <c r="H165" s="112"/>
      <c r="I165" s="115"/>
      <c r="J165" s="115"/>
      <c r="K165" s="110"/>
      <c r="L165" s="115"/>
      <c r="M165" s="115"/>
      <c r="N165" s="115"/>
      <c r="O165" s="115"/>
      <c r="P165" s="110"/>
      <c r="Q165" s="115"/>
      <c r="R165" s="110"/>
      <c r="S165" s="114"/>
    </row>
    <row r="166" spans="2:19" x14ac:dyDescent="0.25">
      <c r="B166" s="109"/>
      <c r="C166" s="114"/>
      <c r="D166" s="114"/>
      <c r="E166" s="114"/>
      <c r="F166" s="114"/>
      <c r="G166" s="114"/>
      <c r="H166" s="112"/>
      <c r="I166" s="115"/>
      <c r="J166" s="115"/>
      <c r="K166" s="110"/>
      <c r="L166" s="115"/>
      <c r="M166" s="115"/>
      <c r="N166" s="115"/>
      <c r="O166" s="115"/>
      <c r="P166" s="110"/>
      <c r="Q166" s="115"/>
      <c r="R166" s="110"/>
      <c r="S166" s="114"/>
    </row>
    <row r="167" spans="2:19" x14ac:dyDescent="0.25">
      <c r="B167" s="109"/>
      <c r="C167" s="114"/>
      <c r="D167" s="114"/>
      <c r="E167" s="114"/>
      <c r="F167" s="114"/>
      <c r="G167" s="114"/>
      <c r="H167" s="112"/>
      <c r="I167" s="115"/>
      <c r="J167" s="115"/>
      <c r="K167" s="110"/>
      <c r="L167" s="115"/>
      <c r="M167" s="115"/>
      <c r="N167" s="115"/>
      <c r="O167" s="115"/>
      <c r="P167" s="110"/>
      <c r="Q167" s="115"/>
      <c r="R167" s="110"/>
      <c r="S167" s="114"/>
    </row>
    <row r="168" spans="2:19" x14ac:dyDescent="0.25">
      <c r="B168" s="109"/>
      <c r="C168" s="114"/>
      <c r="D168" s="114"/>
      <c r="E168" s="114"/>
      <c r="F168" s="114"/>
      <c r="G168" s="114"/>
      <c r="H168" s="112"/>
      <c r="I168" s="115"/>
      <c r="J168" s="115"/>
      <c r="K168" s="110"/>
      <c r="L168" s="115"/>
      <c r="M168" s="115"/>
      <c r="N168" s="115"/>
      <c r="O168" s="115"/>
      <c r="P168" s="110"/>
      <c r="Q168" s="115"/>
      <c r="R168" s="110"/>
      <c r="S168" s="114"/>
    </row>
    <row r="169" spans="2:19" x14ac:dyDescent="0.25">
      <c r="B169" s="109"/>
      <c r="C169" s="114"/>
      <c r="D169" s="114"/>
      <c r="E169" s="114"/>
      <c r="F169" s="114"/>
      <c r="G169" s="114"/>
      <c r="H169" s="112"/>
      <c r="I169" s="115"/>
      <c r="J169" s="115"/>
      <c r="K169" s="110"/>
      <c r="L169" s="115"/>
      <c r="M169" s="115"/>
      <c r="N169" s="115"/>
      <c r="O169" s="115"/>
      <c r="P169" s="110"/>
      <c r="Q169" s="115"/>
      <c r="R169" s="110"/>
      <c r="S169" s="114"/>
    </row>
    <row r="170" spans="2:19" x14ac:dyDescent="0.25">
      <c r="B170" s="109"/>
      <c r="C170" s="114"/>
      <c r="D170" s="114"/>
      <c r="E170" s="114"/>
      <c r="F170" s="114"/>
      <c r="G170" s="114"/>
      <c r="H170" s="112"/>
      <c r="I170" s="115"/>
      <c r="J170" s="115"/>
      <c r="K170" s="110"/>
      <c r="L170" s="115"/>
      <c r="M170" s="115"/>
      <c r="N170" s="115"/>
      <c r="O170" s="115"/>
      <c r="P170" s="110"/>
      <c r="Q170" s="115"/>
      <c r="R170" s="110"/>
      <c r="S170" s="114"/>
    </row>
    <row r="171" spans="2:19" x14ac:dyDescent="0.25">
      <c r="B171" s="109"/>
      <c r="C171" s="114"/>
      <c r="D171" s="114"/>
      <c r="E171" s="114"/>
      <c r="F171" s="114"/>
      <c r="G171" s="114"/>
      <c r="H171" s="112"/>
      <c r="I171" s="115"/>
      <c r="J171" s="115"/>
      <c r="K171" s="110"/>
      <c r="L171" s="115"/>
      <c r="M171" s="115"/>
      <c r="N171" s="115"/>
      <c r="O171" s="115"/>
      <c r="P171" s="110"/>
      <c r="Q171" s="115"/>
      <c r="R171" s="110"/>
      <c r="S171" s="114"/>
    </row>
    <row r="172" spans="2:19" x14ac:dyDescent="0.25">
      <c r="B172" s="109"/>
      <c r="C172" s="114"/>
      <c r="D172" s="114"/>
      <c r="E172" s="114"/>
      <c r="F172" s="114"/>
      <c r="G172" s="114"/>
      <c r="H172" s="112"/>
      <c r="I172" s="115"/>
      <c r="J172" s="115"/>
      <c r="K172" s="110"/>
      <c r="L172" s="115"/>
      <c r="M172" s="115"/>
      <c r="N172" s="115"/>
      <c r="O172" s="115"/>
      <c r="P172" s="110"/>
      <c r="Q172" s="115"/>
      <c r="R172" s="110"/>
      <c r="S172" s="114"/>
    </row>
    <row r="173" spans="2:19" x14ac:dyDescent="0.25">
      <c r="B173" s="109"/>
      <c r="C173" s="114"/>
      <c r="D173" s="114"/>
      <c r="E173" s="114"/>
      <c r="F173" s="114"/>
      <c r="G173" s="114"/>
      <c r="H173" s="112"/>
      <c r="I173" s="115"/>
      <c r="J173" s="115"/>
      <c r="K173" s="110"/>
      <c r="L173" s="115"/>
      <c r="M173" s="115"/>
      <c r="N173" s="115"/>
      <c r="O173" s="115"/>
      <c r="P173" s="110"/>
      <c r="Q173" s="115"/>
      <c r="R173" s="110"/>
      <c r="S173" s="114"/>
    </row>
    <row r="174" spans="2:19" x14ac:dyDescent="0.25">
      <c r="B174" s="109"/>
      <c r="C174" s="114"/>
      <c r="D174" s="114"/>
      <c r="E174" s="114"/>
      <c r="F174" s="114"/>
      <c r="G174" s="114"/>
      <c r="H174" s="112"/>
      <c r="I174" s="115"/>
      <c r="J174" s="115"/>
      <c r="K174" s="110"/>
      <c r="L174" s="115"/>
      <c r="M174" s="115"/>
      <c r="N174" s="115"/>
      <c r="O174" s="115"/>
      <c r="P174" s="110"/>
      <c r="Q174" s="115"/>
      <c r="R174" s="110"/>
      <c r="S174" s="114"/>
    </row>
    <row r="175" spans="2:19" x14ac:dyDescent="0.25">
      <c r="B175" s="109"/>
      <c r="C175" s="114"/>
      <c r="D175" s="114"/>
      <c r="E175" s="114"/>
      <c r="F175" s="114"/>
      <c r="G175" s="114"/>
      <c r="H175" s="112"/>
      <c r="I175" s="115"/>
      <c r="J175" s="115"/>
      <c r="K175" s="110"/>
      <c r="L175" s="115"/>
      <c r="M175" s="115"/>
      <c r="N175" s="115"/>
      <c r="O175" s="115"/>
      <c r="P175" s="110"/>
      <c r="Q175" s="115"/>
      <c r="R175" s="110"/>
      <c r="S175" s="114"/>
    </row>
    <row r="176" spans="2:19" x14ac:dyDescent="0.25">
      <c r="B176" s="109"/>
      <c r="C176" s="114"/>
      <c r="D176" s="114"/>
      <c r="E176" s="114"/>
      <c r="F176" s="114"/>
      <c r="G176" s="114"/>
      <c r="H176" s="112"/>
      <c r="I176" s="115"/>
      <c r="J176" s="115"/>
      <c r="K176" s="110"/>
      <c r="L176" s="115"/>
      <c r="M176" s="115"/>
      <c r="N176" s="115"/>
      <c r="O176" s="115"/>
      <c r="P176" s="110"/>
      <c r="Q176" s="115"/>
      <c r="R176" s="110"/>
      <c r="S176" s="114"/>
    </row>
    <row r="177" spans="2:19" x14ac:dyDescent="0.25">
      <c r="B177" s="109"/>
      <c r="C177" s="114"/>
      <c r="D177" s="114"/>
      <c r="E177" s="114"/>
      <c r="F177" s="114"/>
      <c r="G177" s="114"/>
      <c r="H177" s="112"/>
      <c r="I177" s="115"/>
      <c r="J177" s="115"/>
      <c r="K177" s="110"/>
      <c r="L177" s="115"/>
      <c r="M177" s="115"/>
      <c r="N177" s="115"/>
      <c r="O177" s="115"/>
      <c r="P177" s="110"/>
      <c r="Q177" s="115"/>
      <c r="R177" s="110"/>
      <c r="S177" s="114"/>
    </row>
    <row r="178" spans="2:19" x14ac:dyDescent="0.25">
      <c r="B178" s="109"/>
      <c r="C178" s="114"/>
      <c r="D178" s="114"/>
      <c r="E178" s="114"/>
      <c r="F178" s="114"/>
      <c r="G178" s="114"/>
      <c r="H178" s="112"/>
      <c r="I178" s="115"/>
      <c r="J178" s="115"/>
      <c r="K178" s="110"/>
      <c r="L178" s="115"/>
      <c r="M178" s="115"/>
      <c r="N178" s="115"/>
      <c r="O178" s="115"/>
      <c r="P178" s="110"/>
      <c r="Q178" s="115"/>
      <c r="R178" s="110"/>
      <c r="S178" s="114"/>
    </row>
    <row r="179" spans="2:19" x14ac:dyDescent="0.25">
      <c r="B179" s="109"/>
      <c r="C179" s="114"/>
      <c r="D179" s="114"/>
      <c r="E179" s="114"/>
      <c r="F179" s="114"/>
      <c r="G179" s="114"/>
      <c r="H179" s="112"/>
      <c r="I179" s="115"/>
      <c r="J179" s="115"/>
      <c r="K179" s="110"/>
      <c r="L179" s="115"/>
      <c r="M179" s="115"/>
      <c r="N179" s="115"/>
      <c r="O179" s="115"/>
      <c r="P179" s="110"/>
      <c r="Q179" s="115"/>
      <c r="R179" s="110"/>
      <c r="S179" s="114"/>
    </row>
    <row r="180" spans="2:19" x14ac:dyDescent="0.25">
      <c r="B180" s="109"/>
      <c r="C180" s="114"/>
      <c r="D180" s="114"/>
      <c r="E180" s="114"/>
      <c r="F180" s="114"/>
      <c r="G180" s="114"/>
      <c r="H180" s="112"/>
      <c r="I180" s="115"/>
      <c r="J180" s="115"/>
      <c r="K180" s="110"/>
      <c r="L180" s="115"/>
      <c r="M180" s="115"/>
      <c r="N180" s="115"/>
      <c r="O180" s="115"/>
      <c r="P180" s="110"/>
      <c r="Q180" s="115"/>
      <c r="R180" s="110"/>
      <c r="S180" s="114"/>
    </row>
    <row r="181" spans="2:19" x14ac:dyDescent="0.25">
      <c r="B181" s="109"/>
      <c r="C181" s="114"/>
      <c r="D181" s="114"/>
      <c r="E181" s="114"/>
      <c r="F181" s="114"/>
      <c r="G181" s="114"/>
      <c r="H181" s="112"/>
      <c r="I181" s="115"/>
      <c r="J181" s="115"/>
      <c r="K181" s="110"/>
      <c r="L181" s="115"/>
      <c r="M181" s="115"/>
      <c r="N181" s="115"/>
      <c r="O181" s="115"/>
      <c r="P181" s="110"/>
      <c r="Q181" s="115"/>
      <c r="R181" s="110"/>
      <c r="S181" s="114"/>
    </row>
    <row r="182" spans="2:19" x14ac:dyDescent="0.25">
      <c r="B182" s="109"/>
      <c r="C182" s="114"/>
      <c r="D182" s="114"/>
      <c r="E182" s="114"/>
      <c r="F182" s="114"/>
      <c r="G182" s="114"/>
      <c r="H182" s="112"/>
      <c r="I182" s="115"/>
      <c r="J182" s="115"/>
      <c r="K182" s="110"/>
      <c r="L182" s="115"/>
      <c r="M182" s="115"/>
      <c r="N182" s="115"/>
      <c r="O182" s="115"/>
      <c r="P182" s="110"/>
      <c r="Q182" s="115"/>
      <c r="R182" s="110"/>
      <c r="S182" s="114"/>
    </row>
    <row r="183" spans="2:19" x14ac:dyDescent="0.25">
      <c r="B183" s="109"/>
      <c r="C183" s="114"/>
      <c r="D183" s="114"/>
      <c r="E183" s="114"/>
      <c r="F183" s="114"/>
      <c r="G183" s="114"/>
      <c r="H183" s="112"/>
      <c r="I183" s="115"/>
      <c r="J183" s="115"/>
      <c r="K183" s="110"/>
      <c r="L183" s="115"/>
      <c r="M183" s="115"/>
      <c r="N183" s="115"/>
      <c r="O183" s="115"/>
      <c r="P183" s="110"/>
      <c r="Q183" s="115"/>
      <c r="R183" s="110"/>
      <c r="S183" s="114"/>
    </row>
    <row r="184" spans="2:19" x14ac:dyDescent="0.25">
      <c r="B184" s="109"/>
      <c r="C184" s="114"/>
      <c r="D184" s="114"/>
      <c r="E184" s="114"/>
      <c r="F184" s="114"/>
      <c r="G184" s="114"/>
      <c r="H184" s="112"/>
      <c r="I184" s="115"/>
      <c r="J184" s="115"/>
      <c r="K184" s="110"/>
      <c r="L184" s="115"/>
      <c r="M184" s="115"/>
      <c r="N184" s="115"/>
      <c r="O184" s="115"/>
      <c r="P184" s="110"/>
      <c r="Q184" s="115"/>
      <c r="R184" s="110"/>
      <c r="S184" s="114"/>
    </row>
    <row r="185" spans="2:19" x14ac:dyDescent="0.25">
      <c r="B185" s="109"/>
      <c r="C185" s="114"/>
      <c r="D185" s="114"/>
      <c r="E185" s="114"/>
      <c r="F185" s="114"/>
      <c r="G185" s="114"/>
      <c r="H185" s="112"/>
      <c r="I185" s="115"/>
      <c r="J185" s="115"/>
      <c r="K185" s="110"/>
      <c r="L185" s="115"/>
      <c r="M185" s="115"/>
      <c r="N185" s="115"/>
      <c r="O185" s="115"/>
      <c r="P185" s="110"/>
      <c r="Q185" s="115"/>
      <c r="R185" s="110"/>
      <c r="S185" s="114"/>
    </row>
    <row r="186" spans="2:19" x14ac:dyDescent="0.25">
      <c r="B186" s="109"/>
      <c r="C186" s="114"/>
      <c r="D186" s="114"/>
      <c r="E186" s="114"/>
      <c r="F186" s="114"/>
      <c r="G186" s="114"/>
      <c r="H186" s="112"/>
      <c r="I186" s="115"/>
      <c r="J186" s="115"/>
      <c r="K186" s="110"/>
      <c r="L186" s="115"/>
      <c r="M186" s="115"/>
      <c r="N186" s="115"/>
      <c r="O186" s="115"/>
      <c r="P186" s="110"/>
      <c r="Q186" s="115"/>
      <c r="R186" s="110"/>
      <c r="S186" s="114"/>
    </row>
    <row r="187" spans="2:19" x14ac:dyDescent="0.25">
      <c r="B187" s="109"/>
      <c r="C187" s="114"/>
      <c r="D187" s="114"/>
      <c r="E187" s="114"/>
      <c r="F187" s="114"/>
      <c r="G187" s="114"/>
      <c r="H187" s="112"/>
      <c r="I187" s="115"/>
      <c r="J187" s="115"/>
      <c r="K187" s="110"/>
      <c r="L187" s="115"/>
      <c r="M187" s="115"/>
      <c r="N187" s="115"/>
      <c r="O187" s="115"/>
      <c r="P187" s="110"/>
      <c r="Q187" s="115"/>
      <c r="R187" s="110"/>
      <c r="S187" s="114"/>
    </row>
    <row r="188" spans="2:19" x14ac:dyDescent="0.25">
      <c r="B188" s="109"/>
      <c r="C188" s="114"/>
      <c r="D188" s="114"/>
      <c r="E188" s="114"/>
      <c r="F188" s="114"/>
      <c r="G188" s="114"/>
      <c r="H188" s="112"/>
      <c r="I188" s="115"/>
      <c r="J188" s="115"/>
      <c r="K188" s="110"/>
      <c r="L188" s="115"/>
      <c r="M188" s="115"/>
      <c r="N188" s="115"/>
      <c r="O188" s="115"/>
      <c r="P188" s="110"/>
      <c r="Q188" s="115"/>
      <c r="R188" s="110"/>
      <c r="S188" s="114"/>
    </row>
    <row r="189" spans="2:19" x14ac:dyDescent="0.25">
      <c r="B189" s="109"/>
      <c r="C189" s="114"/>
      <c r="D189" s="114"/>
      <c r="E189" s="114"/>
      <c r="F189" s="114"/>
      <c r="G189" s="114"/>
      <c r="H189" s="112"/>
      <c r="I189" s="115"/>
      <c r="J189" s="115"/>
      <c r="K189" s="110"/>
      <c r="L189" s="115"/>
      <c r="M189" s="115"/>
      <c r="N189" s="115"/>
      <c r="O189" s="115"/>
      <c r="P189" s="110"/>
      <c r="Q189" s="115"/>
      <c r="R189" s="110"/>
      <c r="S189" s="114"/>
    </row>
    <row r="190" spans="2:19" x14ac:dyDescent="0.25">
      <c r="B190" s="109"/>
      <c r="C190" s="114"/>
      <c r="D190" s="114"/>
      <c r="E190" s="114"/>
      <c r="F190" s="114"/>
      <c r="G190" s="114"/>
      <c r="H190" s="112"/>
      <c r="I190" s="115"/>
      <c r="J190" s="115"/>
      <c r="K190" s="110"/>
      <c r="L190" s="115"/>
      <c r="M190" s="115"/>
      <c r="N190" s="115"/>
      <c r="O190" s="115"/>
      <c r="P190" s="110"/>
      <c r="Q190" s="115"/>
      <c r="R190" s="110"/>
      <c r="S190" s="114"/>
    </row>
    <row r="191" spans="2:19" x14ac:dyDescent="0.25">
      <c r="B191" s="109"/>
      <c r="C191" s="114"/>
      <c r="D191" s="114"/>
      <c r="E191" s="114"/>
      <c r="F191" s="114"/>
      <c r="G191" s="114"/>
      <c r="H191" s="112"/>
      <c r="I191" s="115"/>
      <c r="J191" s="115"/>
      <c r="K191" s="110"/>
      <c r="L191" s="115"/>
      <c r="M191" s="115"/>
      <c r="N191" s="115"/>
      <c r="O191" s="115"/>
      <c r="P191" s="110"/>
      <c r="Q191" s="115"/>
      <c r="R191" s="110"/>
      <c r="S191" s="114"/>
    </row>
    <row r="192" spans="2:19" x14ac:dyDescent="0.25">
      <c r="B192" s="109"/>
      <c r="C192" s="114"/>
      <c r="D192" s="114"/>
      <c r="E192" s="114"/>
      <c r="F192" s="114"/>
      <c r="G192" s="114"/>
      <c r="H192" s="112"/>
      <c r="I192" s="115"/>
      <c r="J192" s="115"/>
      <c r="K192" s="110"/>
      <c r="L192" s="115"/>
      <c r="M192" s="115"/>
      <c r="N192" s="115"/>
      <c r="O192" s="115"/>
      <c r="P192" s="110"/>
      <c r="Q192" s="115"/>
      <c r="R192" s="110"/>
      <c r="S192" s="114"/>
    </row>
    <row r="193" spans="2:19" x14ac:dyDescent="0.25">
      <c r="B193" s="109"/>
      <c r="C193" s="114"/>
      <c r="D193" s="114"/>
      <c r="E193" s="114"/>
      <c r="F193" s="114"/>
      <c r="G193" s="114"/>
      <c r="H193" s="112"/>
      <c r="I193" s="115"/>
      <c r="J193" s="115"/>
      <c r="K193" s="110"/>
      <c r="L193" s="115"/>
      <c r="M193" s="115"/>
      <c r="N193" s="115"/>
      <c r="O193" s="115"/>
      <c r="P193" s="110"/>
      <c r="Q193" s="115"/>
      <c r="R193" s="110"/>
      <c r="S193" s="114"/>
    </row>
    <row r="194" spans="2:19" x14ac:dyDescent="0.25">
      <c r="B194" s="109"/>
      <c r="C194" s="114"/>
      <c r="D194" s="114"/>
      <c r="E194" s="114"/>
      <c r="F194" s="114"/>
      <c r="G194" s="114"/>
      <c r="H194" s="112"/>
      <c r="I194" s="115"/>
      <c r="J194" s="115"/>
      <c r="K194" s="110"/>
      <c r="L194" s="115"/>
      <c r="M194" s="115"/>
      <c r="N194" s="115"/>
      <c r="O194" s="115"/>
      <c r="P194" s="110"/>
      <c r="Q194" s="115"/>
      <c r="R194" s="110"/>
      <c r="S194" s="114"/>
    </row>
    <row r="195" spans="2:19" x14ac:dyDescent="0.25">
      <c r="B195" s="109"/>
      <c r="C195" s="114"/>
      <c r="D195" s="114"/>
      <c r="E195" s="114"/>
      <c r="F195" s="114"/>
      <c r="G195" s="114"/>
      <c r="H195" s="112"/>
      <c r="I195" s="115"/>
      <c r="J195" s="115"/>
      <c r="K195" s="110"/>
      <c r="L195" s="115"/>
      <c r="M195" s="115"/>
      <c r="N195" s="115"/>
      <c r="O195" s="115"/>
      <c r="P195" s="110"/>
      <c r="Q195" s="115"/>
      <c r="R195" s="110"/>
      <c r="S195" s="114"/>
    </row>
    <row r="196" spans="2:19" x14ac:dyDescent="0.25">
      <c r="B196" s="109"/>
      <c r="C196" s="114"/>
      <c r="D196" s="114"/>
      <c r="E196" s="114"/>
      <c r="F196" s="114"/>
      <c r="G196" s="114"/>
      <c r="H196" s="112"/>
      <c r="I196" s="115"/>
      <c r="J196" s="115"/>
      <c r="K196" s="110"/>
      <c r="L196" s="115"/>
      <c r="M196" s="115"/>
      <c r="N196" s="115"/>
      <c r="O196" s="115"/>
      <c r="P196" s="110"/>
      <c r="Q196" s="115"/>
      <c r="R196" s="110"/>
      <c r="S196" s="114"/>
    </row>
    <row r="197" spans="2:19" x14ac:dyDescent="0.25">
      <c r="B197" s="109"/>
      <c r="C197" s="114"/>
      <c r="D197" s="114"/>
      <c r="E197" s="114"/>
      <c r="F197" s="114"/>
      <c r="G197" s="114"/>
      <c r="H197" s="112"/>
      <c r="I197" s="115"/>
      <c r="J197" s="115"/>
      <c r="K197" s="110"/>
      <c r="L197" s="115"/>
      <c r="M197" s="115"/>
      <c r="N197" s="115"/>
      <c r="O197" s="115"/>
      <c r="P197" s="110"/>
      <c r="Q197" s="115"/>
      <c r="R197" s="110"/>
      <c r="S197" s="114"/>
    </row>
    <row r="198" spans="2:19" x14ac:dyDescent="0.25">
      <c r="B198" s="109"/>
      <c r="C198" s="114"/>
      <c r="D198" s="114"/>
      <c r="E198" s="114"/>
      <c r="F198" s="114"/>
      <c r="G198" s="114"/>
      <c r="H198" s="112"/>
      <c r="I198" s="115"/>
      <c r="J198" s="115"/>
      <c r="K198" s="110"/>
      <c r="L198" s="115"/>
      <c r="M198" s="115"/>
      <c r="N198" s="115"/>
      <c r="O198" s="115"/>
      <c r="P198" s="110"/>
      <c r="Q198" s="115"/>
      <c r="R198" s="110"/>
      <c r="S198" s="114"/>
    </row>
    <row r="199" spans="2:19" x14ac:dyDescent="0.25">
      <c r="B199" s="109"/>
      <c r="C199" s="114"/>
      <c r="D199" s="114"/>
      <c r="E199" s="114"/>
      <c r="F199" s="114"/>
      <c r="G199" s="114"/>
      <c r="H199" s="112"/>
      <c r="I199" s="115"/>
      <c r="J199" s="115"/>
      <c r="K199" s="110"/>
      <c r="L199" s="115"/>
      <c r="M199" s="115"/>
      <c r="N199" s="115"/>
      <c r="O199" s="115"/>
      <c r="P199" s="110"/>
      <c r="Q199" s="115"/>
      <c r="R199" s="110"/>
      <c r="S199" s="114"/>
    </row>
    <row r="200" spans="2:19" x14ac:dyDescent="0.25">
      <c r="B200" s="109"/>
      <c r="C200" s="114"/>
      <c r="D200" s="114"/>
      <c r="E200" s="114"/>
      <c r="F200" s="114"/>
      <c r="G200" s="114"/>
      <c r="H200" s="112"/>
      <c r="I200" s="115"/>
      <c r="J200" s="115"/>
      <c r="K200" s="110"/>
      <c r="L200" s="115"/>
      <c r="M200" s="115"/>
      <c r="N200" s="115"/>
      <c r="O200" s="115"/>
      <c r="P200" s="110"/>
      <c r="Q200" s="115"/>
      <c r="R200" s="110"/>
      <c r="S200" s="114"/>
    </row>
    <row r="201" spans="2:19" x14ac:dyDescent="0.25">
      <c r="B201" s="109"/>
      <c r="C201" s="114"/>
      <c r="D201" s="114"/>
      <c r="E201" s="114"/>
      <c r="F201" s="114"/>
      <c r="G201" s="114"/>
      <c r="H201" s="112"/>
      <c r="I201" s="115"/>
      <c r="J201" s="115"/>
      <c r="K201" s="110"/>
      <c r="L201" s="115"/>
      <c r="M201" s="115"/>
      <c r="N201" s="115"/>
      <c r="O201" s="115"/>
      <c r="P201" s="110"/>
      <c r="Q201" s="115"/>
      <c r="R201" s="110"/>
      <c r="S201" s="114"/>
    </row>
    <row r="202" spans="2:19" x14ac:dyDescent="0.25">
      <c r="B202" s="109"/>
      <c r="C202" s="114"/>
      <c r="D202" s="114"/>
      <c r="E202" s="114"/>
      <c r="F202" s="114"/>
      <c r="G202" s="114"/>
      <c r="H202" s="112"/>
      <c r="I202" s="115"/>
      <c r="J202" s="115"/>
      <c r="K202" s="110"/>
      <c r="L202" s="115"/>
      <c r="M202" s="115"/>
      <c r="N202" s="115"/>
      <c r="O202" s="115"/>
      <c r="P202" s="110"/>
      <c r="Q202" s="115"/>
      <c r="R202" s="110"/>
      <c r="S202" s="114"/>
    </row>
    <row r="203" spans="2:19" x14ac:dyDescent="0.25">
      <c r="B203" s="109"/>
      <c r="C203" s="114"/>
      <c r="D203" s="114"/>
      <c r="E203" s="114"/>
      <c r="F203" s="114"/>
      <c r="G203" s="114"/>
      <c r="H203" s="112"/>
      <c r="I203" s="115"/>
      <c r="J203" s="115"/>
      <c r="K203" s="110"/>
      <c r="L203" s="115"/>
      <c r="M203" s="115"/>
      <c r="N203" s="115"/>
      <c r="O203" s="115"/>
      <c r="P203" s="110"/>
      <c r="Q203" s="115"/>
      <c r="R203" s="110"/>
      <c r="S203" s="114"/>
    </row>
    <row r="204" spans="2:19" x14ac:dyDescent="0.25">
      <c r="B204" s="109"/>
      <c r="C204" s="114"/>
      <c r="D204" s="114"/>
      <c r="E204" s="114"/>
      <c r="F204" s="114"/>
      <c r="G204" s="114"/>
      <c r="H204" s="112"/>
      <c r="I204" s="115"/>
      <c r="J204" s="115"/>
      <c r="K204" s="110"/>
      <c r="L204" s="115"/>
      <c r="M204" s="115"/>
      <c r="N204" s="115"/>
      <c r="O204" s="115"/>
      <c r="P204" s="110"/>
      <c r="Q204" s="115"/>
      <c r="R204" s="110"/>
      <c r="S204" s="114"/>
    </row>
    <row r="205" spans="2:19" x14ac:dyDescent="0.25">
      <c r="B205" s="109"/>
      <c r="C205" s="114"/>
      <c r="D205" s="114"/>
      <c r="E205" s="114"/>
      <c r="F205" s="114"/>
      <c r="G205" s="114"/>
      <c r="H205" s="112"/>
      <c r="I205" s="115"/>
      <c r="J205" s="115"/>
      <c r="K205" s="110"/>
      <c r="L205" s="115"/>
      <c r="M205" s="115"/>
      <c r="N205" s="115"/>
      <c r="O205" s="115"/>
      <c r="P205" s="110"/>
      <c r="Q205" s="115"/>
      <c r="R205" s="110"/>
      <c r="S205" s="114"/>
    </row>
    <row r="206" spans="2:19" x14ac:dyDescent="0.25">
      <c r="B206" s="109"/>
      <c r="C206" s="114"/>
      <c r="D206" s="114"/>
      <c r="E206" s="114"/>
      <c r="F206" s="114"/>
      <c r="G206" s="114"/>
      <c r="H206" s="112"/>
      <c r="I206" s="115"/>
      <c r="J206" s="115"/>
      <c r="K206" s="110"/>
      <c r="L206" s="115"/>
      <c r="M206" s="115"/>
      <c r="N206" s="115"/>
      <c r="O206" s="115"/>
      <c r="P206" s="110"/>
      <c r="Q206" s="115"/>
      <c r="R206" s="110"/>
      <c r="S206" s="114"/>
    </row>
    <row r="207" spans="2:19" x14ac:dyDescent="0.25">
      <c r="B207" s="109"/>
      <c r="C207" s="114"/>
      <c r="D207" s="114"/>
      <c r="E207" s="114"/>
      <c r="F207" s="114"/>
      <c r="G207" s="114"/>
      <c r="H207" s="112"/>
      <c r="I207" s="115"/>
      <c r="J207" s="115"/>
      <c r="K207" s="110"/>
      <c r="L207" s="115"/>
      <c r="M207" s="115"/>
      <c r="N207" s="115"/>
      <c r="O207" s="115"/>
      <c r="P207" s="110"/>
      <c r="Q207" s="115"/>
      <c r="R207" s="110"/>
      <c r="S207" s="114"/>
    </row>
    <row r="208" spans="2:19" ht="7.15" customHeight="1" x14ac:dyDescent="0.25"/>
    <row r="209" spans="2:19" s="40" customFormat="1" ht="22.9" customHeight="1" x14ac:dyDescent="0.25">
      <c r="B209" s="38"/>
      <c r="C209" s="38"/>
      <c r="D209" s="38"/>
      <c r="E209" s="38"/>
      <c r="F209" s="38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8"/>
    </row>
  </sheetData>
  <sheetProtection algorithmName="SHA-512" hashValue="Sng7OKGClIdr4GsHYnLTJ7jpxRj6R3Szu2AFa+Z/LiKrCcF4eRQP46bJweNARJr2BkRApLID0PM/AOg2ySZcOw==" saltValue="cC4+JHYJEGVaVUB5sOM4YA==" spinCount="100000" sheet="1" objects="1" scenarios="1"/>
  <mergeCells count="17">
    <mergeCell ref="O6:O7"/>
    <mergeCell ref="P6:P7"/>
    <mergeCell ref="Q6:Q7"/>
    <mergeCell ref="R6:R7"/>
    <mergeCell ref="S6:S7"/>
    <mergeCell ref="N6:N7"/>
    <mergeCell ref="B6:B7"/>
    <mergeCell ref="C6:C7"/>
    <mergeCell ref="D6:D7"/>
    <mergeCell ref="E6:E7"/>
    <mergeCell ref="F6:F7"/>
    <mergeCell ref="G6:G7"/>
    <mergeCell ref="H6:H7"/>
    <mergeCell ref="I6:J6"/>
    <mergeCell ref="K6:K7"/>
    <mergeCell ref="L6:L7"/>
    <mergeCell ref="M6:M7"/>
  </mergeCells>
  <conditionalFormatting sqref="B8:B22">
    <cfRule type="expression" dxfId="39" priority="1">
      <formula>$K8&lt;0</formula>
    </cfRule>
  </conditionalFormatting>
  <conditionalFormatting sqref="K8:K22">
    <cfRule type="expression" dxfId="38" priority="4">
      <formula>$K8&lt;0</formula>
    </cfRule>
  </conditionalFormatting>
  <conditionalFormatting sqref="P8:P22">
    <cfRule type="expression" dxfId="37" priority="3">
      <formula>$K8&lt;0</formula>
    </cfRule>
  </conditionalFormatting>
  <conditionalFormatting sqref="R8:R22">
    <cfRule type="expression" dxfId="36" priority="2">
      <formula>$K8&lt;0</formula>
    </cfRule>
  </conditionalFormatting>
  <dataValidations count="2">
    <dataValidation type="date" operator="greaterThan" allowBlank="1" showInputMessage="1" showErrorMessage="1" sqref="H8:H22" xr:uid="{2B1DEA68-7E3D-43FF-8A5A-C3EE16B496EB}">
      <formula1>1</formula1>
    </dataValidation>
    <dataValidation type="list" allowBlank="1" showInputMessage="1" showErrorMessage="1" sqref="C8:C22" xr:uid="{4E7ACA94-4C52-4B09-B14C-868152F06D7A}">
      <formula1>vehicleDD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8EB0F8F-CC80-4861-A6D1-2FA00B7DD817}">
          <x14:formula1>
            <xm:f>OFFSET(Settings!$C$7,0,0,COUNTA(Settings!$C$7:$C$21),1)</xm:f>
          </x14:formula1>
          <xm:sqref>D8:D22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D9E29-AADA-4179-94D5-FB91F66D7FF1}">
  <sheetPr codeName="Sheet9">
    <pageSetUpPr autoPageBreaks="0" fitToPage="1"/>
  </sheetPr>
  <dimension ref="A1:T209"/>
  <sheetViews>
    <sheetView showGridLines="0" showRowColHeaders="0" zoomScaleNormal="100" zoomScaleSheetLayoutView="85" workbookViewId="0">
      <pane ySplit="4" topLeftCell="A5" activePane="bottomLeft" state="frozen"/>
      <selection activeCell="C4" sqref="C4"/>
      <selection pane="bottomLeft" activeCell="A5" sqref="A5"/>
    </sheetView>
  </sheetViews>
  <sheetFormatPr defaultColWidth="8.85546875" defaultRowHeight="15" x14ac:dyDescent="0.25"/>
  <cols>
    <col min="1" max="1" width="3.7109375" style="12" customWidth="1"/>
    <col min="2" max="2" width="7" style="12" bestFit="1" customWidth="1"/>
    <col min="3" max="3" width="30.42578125" style="12" customWidth="1"/>
    <col min="4" max="4" width="24.5703125" style="12" customWidth="1"/>
    <col min="5" max="5" width="18.28515625" style="12" customWidth="1"/>
    <col min="6" max="6" width="20.42578125" style="12" customWidth="1"/>
    <col min="7" max="7" width="28.7109375" style="12" customWidth="1"/>
    <col min="8" max="8" width="15.140625" style="12" customWidth="1"/>
    <col min="9" max="18" width="15.7109375" style="12" customWidth="1"/>
    <col min="19" max="19" width="40.5703125" style="12" customWidth="1"/>
    <col min="20" max="20" width="1.7109375" style="12" customWidth="1"/>
    <col min="21" max="16384" width="8.85546875" style="12"/>
  </cols>
  <sheetData>
    <row r="1" spans="1:20" s="40" customFormat="1" ht="6.75" customHeight="1" x14ac:dyDescent="0.25">
      <c r="B1" s="41"/>
      <c r="F1" s="41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20" s="43" customFormat="1" ht="20.100000000000001" customHeight="1" x14ac:dyDescent="0.25">
      <c r="B2" s="44"/>
      <c r="C2" s="44" t="s">
        <v>43</v>
      </c>
      <c r="D2" s="45"/>
      <c r="E2" s="45"/>
      <c r="F2" s="44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7"/>
      <c r="T2" s="48"/>
    </row>
    <row r="3" spans="1:20" s="49" customFormat="1" ht="24" customHeight="1" x14ac:dyDescent="0.25">
      <c r="B3" s="50"/>
      <c r="C3" s="50" t="s">
        <v>65</v>
      </c>
      <c r="D3" s="51"/>
      <c r="E3" s="51"/>
      <c r="F3" s="50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3"/>
      <c r="T3" s="54"/>
    </row>
    <row r="4" spans="1:20" ht="4.9000000000000004" customHeight="1" x14ac:dyDescent="0.25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</row>
    <row r="5" spans="1:20" ht="4.5" customHeight="1" x14ac:dyDescent="0.25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</row>
    <row r="6" spans="1:20" ht="15" customHeight="1" x14ac:dyDescent="0.25">
      <c r="A6" s="55"/>
      <c r="B6" s="126" t="s">
        <v>17</v>
      </c>
      <c r="C6" s="126" t="s">
        <v>33</v>
      </c>
      <c r="D6" s="126" t="s">
        <v>34</v>
      </c>
      <c r="E6" s="126" t="s">
        <v>35</v>
      </c>
      <c r="F6" s="126" t="s">
        <v>36</v>
      </c>
      <c r="G6" s="126" t="s">
        <v>37</v>
      </c>
      <c r="H6" s="126" t="s">
        <v>38</v>
      </c>
      <c r="I6" s="125" t="s">
        <v>39</v>
      </c>
      <c r="J6" s="125"/>
      <c r="K6" s="125" t="s">
        <v>42</v>
      </c>
      <c r="L6" s="128" t="str">
        <f xml:space="preserve"> "FUEL
EXPENSES(" &amp;Settings!$L$10 &amp; ")"</f>
        <v>FUEL
EXPENSES($)</v>
      </c>
      <c r="M6" s="128" t="str">
        <f>"MEAL
EXPENSES(" &amp;Settings!$L$10 &amp; ")"</f>
        <v>MEAL
EXPENSES($)</v>
      </c>
      <c r="N6" s="128" t="str">
        <f xml:space="preserve"> "TOLL
EXPENSES(" &amp;Settings!$L$10 &amp; ")"</f>
        <v>TOLL
EXPENSES($)</v>
      </c>
      <c r="O6" s="128" t="str">
        <f xml:space="preserve"> "OTHER
EXPENSES(" &amp;Settings!$L$10 &amp; ")"</f>
        <v>OTHER
EXPENSES($)</v>
      </c>
      <c r="P6" s="128" t="str">
        <f xml:space="preserve"> "TOTAL
COST(" &amp;Settings!$L$10 &amp; ")"</f>
        <v>TOTAL
COST($)</v>
      </c>
      <c r="Q6" s="127" t="str">
        <f xml:space="preserve"> "REVENUES(" &amp;Settings!$L$10 &amp; ")"</f>
        <v>REVENUES($)</v>
      </c>
      <c r="R6" s="127" t="str">
        <f xml:space="preserve"> "PROFIT(" &amp;Settings!$L$10 &amp; ")"</f>
        <v>PROFIT($)</v>
      </c>
      <c r="S6" s="126" t="s">
        <v>24</v>
      </c>
      <c r="T6" s="55"/>
    </row>
    <row r="7" spans="1:20" ht="15" customHeight="1" x14ac:dyDescent="0.25">
      <c r="A7" s="55"/>
      <c r="B7" s="126"/>
      <c r="C7" s="126"/>
      <c r="D7" s="126"/>
      <c r="E7" s="126"/>
      <c r="F7" s="126"/>
      <c r="G7" s="126"/>
      <c r="H7" s="126"/>
      <c r="I7" s="59" t="s">
        <v>40</v>
      </c>
      <c r="J7" s="59" t="s">
        <v>41</v>
      </c>
      <c r="K7" s="126"/>
      <c r="L7" s="128"/>
      <c r="M7" s="128"/>
      <c r="N7" s="128"/>
      <c r="O7" s="128"/>
      <c r="P7" s="128"/>
      <c r="Q7" s="127"/>
      <c r="R7" s="127"/>
      <c r="S7" s="126"/>
      <c r="T7" s="55"/>
    </row>
    <row r="8" spans="1:20" ht="15" customHeight="1" x14ac:dyDescent="0.25">
      <c r="B8" s="66">
        <f>IF(C8&lt;&gt;"",ROW()-7,"")</f>
        <v>1</v>
      </c>
      <c r="C8" s="56" t="s">
        <v>158</v>
      </c>
      <c r="D8" s="56" t="s">
        <v>96</v>
      </c>
      <c r="E8" s="56" t="s">
        <v>166</v>
      </c>
      <c r="F8" s="56" t="s">
        <v>176</v>
      </c>
      <c r="G8" s="56" t="s">
        <v>185</v>
      </c>
      <c r="H8" s="64">
        <v>45017</v>
      </c>
      <c r="I8" s="62">
        <v>1300</v>
      </c>
      <c r="J8" s="62">
        <v>1500</v>
      </c>
      <c r="K8" s="65">
        <f t="shared" ref="K8:K22" si="0">IFERROR(IF($J8-$I8=0,"",$J8-$I8),"")</f>
        <v>200</v>
      </c>
      <c r="L8" s="62">
        <v>531</v>
      </c>
      <c r="M8" s="62">
        <v>1343</v>
      </c>
      <c r="N8" s="62">
        <v>566</v>
      </c>
      <c r="O8" s="62">
        <v>1443</v>
      </c>
      <c r="P8" s="65">
        <f>IFERROR(IF($L8+$M8+$N8+$O8=0,"",$L8+$M8+$N8+$O8),"")</f>
        <v>3883</v>
      </c>
      <c r="Q8" s="62">
        <v>2500</v>
      </c>
      <c r="R8" s="65">
        <f>IFERROR(IF($Q8-$P8=0,"",$Q8-$P8),"")</f>
        <v>-1383</v>
      </c>
      <c r="S8" s="56"/>
    </row>
    <row r="9" spans="1:20" ht="15" customHeight="1" x14ac:dyDescent="0.25">
      <c r="B9" s="66">
        <f t="shared" ref="B9:B22" si="1">IF(C9&lt;&gt;"",ROW()-7,"")</f>
        <v>2</v>
      </c>
      <c r="C9" s="56" t="s">
        <v>159</v>
      </c>
      <c r="D9" s="56" t="s">
        <v>93</v>
      </c>
      <c r="E9" s="56" t="s">
        <v>167</v>
      </c>
      <c r="F9" s="56" t="s">
        <v>177</v>
      </c>
      <c r="G9" s="56" t="s">
        <v>186</v>
      </c>
      <c r="H9" s="64">
        <v>45019</v>
      </c>
      <c r="I9" s="62">
        <v>500</v>
      </c>
      <c r="J9" s="62">
        <v>650</v>
      </c>
      <c r="K9" s="65">
        <f t="shared" si="0"/>
        <v>150</v>
      </c>
      <c r="L9" s="62">
        <v>1526</v>
      </c>
      <c r="M9" s="62">
        <v>775</v>
      </c>
      <c r="N9" s="62">
        <v>1462</v>
      </c>
      <c r="O9" s="62">
        <v>871</v>
      </c>
      <c r="P9" s="65">
        <f t="shared" ref="P9:P22" si="2">IFERROR(IF($L9+$M9+$N9+$O9=0,"",$L9+$M9+$N9+$O9),"")</f>
        <v>4634</v>
      </c>
      <c r="Q9" s="62">
        <v>3000</v>
      </c>
      <c r="R9" s="65">
        <f t="shared" ref="R9:R22" si="3">IFERROR(IF($Q9-$P9=0,"",$Q9-$P9),"")</f>
        <v>-1634</v>
      </c>
      <c r="S9" s="107"/>
    </row>
    <row r="10" spans="1:20" ht="15" customHeight="1" x14ac:dyDescent="0.25">
      <c r="B10" s="66">
        <f t="shared" si="1"/>
        <v>3</v>
      </c>
      <c r="C10" s="56" t="s">
        <v>160</v>
      </c>
      <c r="D10" s="56" t="s">
        <v>94</v>
      </c>
      <c r="E10" s="56" t="s">
        <v>168</v>
      </c>
      <c r="F10" s="56" t="s">
        <v>178</v>
      </c>
      <c r="G10" s="56" t="s">
        <v>187</v>
      </c>
      <c r="H10" s="64">
        <v>45021</v>
      </c>
      <c r="I10" s="62">
        <v>200</v>
      </c>
      <c r="J10" s="62">
        <v>300</v>
      </c>
      <c r="K10" s="65">
        <f t="shared" si="0"/>
        <v>100</v>
      </c>
      <c r="L10" s="62">
        <v>1562</v>
      </c>
      <c r="M10" s="62">
        <v>394</v>
      </c>
      <c r="N10" s="62">
        <v>1551</v>
      </c>
      <c r="O10" s="62">
        <v>930</v>
      </c>
      <c r="P10" s="65">
        <f t="shared" si="2"/>
        <v>4437</v>
      </c>
      <c r="Q10" s="62">
        <v>5000</v>
      </c>
      <c r="R10" s="65">
        <f t="shared" si="3"/>
        <v>563</v>
      </c>
      <c r="S10" s="56"/>
    </row>
    <row r="11" spans="1:20" ht="15" customHeight="1" x14ac:dyDescent="0.25">
      <c r="B11" s="66">
        <f t="shared" si="1"/>
        <v>4</v>
      </c>
      <c r="C11" s="56" t="s">
        <v>161</v>
      </c>
      <c r="D11" s="56" t="s">
        <v>94</v>
      </c>
      <c r="E11" s="56" t="s">
        <v>169</v>
      </c>
      <c r="F11" s="56" t="s">
        <v>179</v>
      </c>
      <c r="G11" s="56" t="s">
        <v>187</v>
      </c>
      <c r="H11" s="64">
        <v>45023</v>
      </c>
      <c r="I11" s="62">
        <v>3500</v>
      </c>
      <c r="J11" s="62">
        <v>7500</v>
      </c>
      <c r="K11" s="65">
        <f t="shared" si="0"/>
        <v>4000</v>
      </c>
      <c r="L11" s="62">
        <v>1562</v>
      </c>
      <c r="M11" s="62">
        <v>294</v>
      </c>
      <c r="N11" s="62">
        <v>1397</v>
      </c>
      <c r="O11" s="62">
        <v>1426</v>
      </c>
      <c r="P11" s="65">
        <f t="shared" si="2"/>
        <v>4679</v>
      </c>
      <c r="Q11" s="62">
        <v>20000</v>
      </c>
      <c r="R11" s="65">
        <f t="shared" si="3"/>
        <v>15321</v>
      </c>
      <c r="S11" s="56"/>
    </row>
    <row r="12" spans="1:20" ht="15" customHeight="1" x14ac:dyDescent="0.25">
      <c r="B12" s="66">
        <f t="shared" si="1"/>
        <v>5</v>
      </c>
      <c r="C12" s="56" t="s">
        <v>162</v>
      </c>
      <c r="D12" s="56" t="s">
        <v>95</v>
      </c>
      <c r="E12" s="56" t="s">
        <v>170</v>
      </c>
      <c r="F12" s="56" t="s">
        <v>180</v>
      </c>
      <c r="G12" s="56" t="s">
        <v>188</v>
      </c>
      <c r="H12" s="64">
        <v>45025</v>
      </c>
      <c r="I12" s="62">
        <v>180000</v>
      </c>
      <c r="J12" s="62">
        <v>200000</v>
      </c>
      <c r="K12" s="65">
        <f t="shared" si="0"/>
        <v>20000</v>
      </c>
      <c r="L12" s="62">
        <v>1224</v>
      </c>
      <c r="M12" s="62">
        <v>723</v>
      </c>
      <c r="N12" s="62">
        <v>411</v>
      </c>
      <c r="O12" s="62">
        <v>1484</v>
      </c>
      <c r="P12" s="65">
        <f t="shared" si="2"/>
        <v>3842</v>
      </c>
      <c r="Q12" s="62">
        <v>2300</v>
      </c>
      <c r="R12" s="65">
        <f t="shared" si="3"/>
        <v>-1542</v>
      </c>
      <c r="S12" s="56"/>
    </row>
    <row r="13" spans="1:20" ht="15" customHeight="1" x14ac:dyDescent="0.25">
      <c r="B13" s="66">
        <f t="shared" si="1"/>
        <v>6</v>
      </c>
      <c r="C13" s="56" t="s">
        <v>162</v>
      </c>
      <c r="D13" s="56" t="s">
        <v>96</v>
      </c>
      <c r="E13" s="56" t="s">
        <v>171</v>
      </c>
      <c r="F13" s="56" t="s">
        <v>181</v>
      </c>
      <c r="G13" s="56" t="s">
        <v>188</v>
      </c>
      <c r="H13" s="64">
        <v>45027</v>
      </c>
      <c r="I13" s="62">
        <v>200000</v>
      </c>
      <c r="J13" s="62">
        <v>269050</v>
      </c>
      <c r="K13" s="65">
        <f t="shared" si="0"/>
        <v>69050</v>
      </c>
      <c r="L13" s="62">
        <v>466</v>
      </c>
      <c r="M13" s="62">
        <v>876</v>
      </c>
      <c r="N13" s="62">
        <v>280</v>
      </c>
      <c r="O13" s="62">
        <v>1898</v>
      </c>
      <c r="P13" s="65">
        <f t="shared" si="2"/>
        <v>3520</v>
      </c>
      <c r="Q13" s="62">
        <v>1200</v>
      </c>
      <c r="R13" s="65">
        <f t="shared" si="3"/>
        <v>-2320</v>
      </c>
      <c r="S13" s="56"/>
    </row>
    <row r="14" spans="1:20" ht="15" customHeight="1" x14ac:dyDescent="0.25">
      <c r="B14" s="66">
        <f t="shared" si="1"/>
        <v>7</v>
      </c>
      <c r="C14" s="56" t="s">
        <v>162</v>
      </c>
      <c r="D14" s="56" t="s">
        <v>97</v>
      </c>
      <c r="E14" s="56" t="s">
        <v>172</v>
      </c>
      <c r="F14" s="56" t="s">
        <v>182</v>
      </c>
      <c r="G14" s="56" t="s">
        <v>185</v>
      </c>
      <c r="H14" s="64">
        <v>45030</v>
      </c>
      <c r="I14" s="62">
        <v>150000</v>
      </c>
      <c r="J14" s="62">
        <v>169000</v>
      </c>
      <c r="K14" s="65">
        <f t="shared" si="0"/>
        <v>19000</v>
      </c>
      <c r="L14" s="62">
        <v>1137</v>
      </c>
      <c r="M14" s="62">
        <v>119</v>
      </c>
      <c r="N14" s="62">
        <v>197</v>
      </c>
      <c r="O14" s="62">
        <v>1892</v>
      </c>
      <c r="P14" s="65">
        <f t="shared" si="2"/>
        <v>3345</v>
      </c>
      <c r="Q14" s="62">
        <v>1500</v>
      </c>
      <c r="R14" s="65">
        <f t="shared" si="3"/>
        <v>-1845</v>
      </c>
      <c r="S14" s="56"/>
    </row>
    <row r="15" spans="1:20" ht="15" customHeight="1" x14ac:dyDescent="0.25">
      <c r="B15" s="66">
        <f t="shared" si="1"/>
        <v>8</v>
      </c>
      <c r="C15" s="56" t="s">
        <v>163</v>
      </c>
      <c r="D15" s="56" t="s">
        <v>98</v>
      </c>
      <c r="E15" s="56" t="s">
        <v>173</v>
      </c>
      <c r="F15" s="56" t="s">
        <v>183</v>
      </c>
      <c r="G15" s="56" t="s">
        <v>185</v>
      </c>
      <c r="H15" s="64">
        <v>45033</v>
      </c>
      <c r="I15" s="62">
        <v>0</v>
      </c>
      <c r="J15" s="62">
        <v>9600</v>
      </c>
      <c r="K15" s="65">
        <f t="shared" si="0"/>
        <v>9600</v>
      </c>
      <c r="L15" s="62">
        <v>422</v>
      </c>
      <c r="M15" s="62">
        <v>529</v>
      </c>
      <c r="N15" s="62">
        <v>1903</v>
      </c>
      <c r="O15" s="62">
        <v>1494</v>
      </c>
      <c r="P15" s="65">
        <f t="shared" si="2"/>
        <v>4348</v>
      </c>
      <c r="Q15" s="62">
        <v>3000</v>
      </c>
      <c r="R15" s="65">
        <f t="shared" si="3"/>
        <v>-1348</v>
      </c>
      <c r="S15" s="56"/>
    </row>
    <row r="16" spans="1:20" ht="15" customHeight="1" x14ac:dyDescent="0.25">
      <c r="B16" s="66">
        <f t="shared" si="1"/>
        <v>9</v>
      </c>
      <c r="C16" s="56" t="s">
        <v>164</v>
      </c>
      <c r="D16" s="56" t="s">
        <v>99</v>
      </c>
      <c r="E16" s="56" t="s">
        <v>174</v>
      </c>
      <c r="F16" s="56" t="s">
        <v>184</v>
      </c>
      <c r="G16" s="56" t="s">
        <v>186</v>
      </c>
      <c r="H16" s="64">
        <v>45036</v>
      </c>
      <c r="I16" s="62">
        <v>3955</v>
      </c>
      <c r="J16" s="62">
        <v>6545</v>
      </c>
      <c r="K16" s="65">
        <f t="shared" si="0"/>
        <v>2590</v>
      </c>
      <c r="L16" s="62">
        <v>448</v>
      </c>
      <c r="M16" s="62">
        <v>441</v>
      </c>
      <c r="N16" s="62">
        <v>1611</v>
      </c>
      <c r="O16" s="62">
        <v>1479</v>
      </c>
      <c r="P16" s="65">
        <f t="shared" si="2"/>
        <v>3979</v>
      </c>
      <c r="Q16" s="62">
        <v>9000</v>
      </c>
      <c r="R16" s="65">
        <f t="shared" si="3"/>
        <v>5021</v>
      </c>
      <c r="S16" s="56"/>
    </row>
    <row r="17" spans="2:19" ht="15" customHeight="1" x14ac:dyDescent="0.25">
      <c r="B17" s="66">
        <f t="shared" si="1"/>
        <v>10</v>
      </c>
      <c r="C17" s="56" t="s">
        <v>165</v>
      </c>
      <c r="D17" s="56" t="s">
        <v>101</v>
      </c>
      <c r="E17" s="56" t="s">
        <v>175</v>
      </c>
      <c r="F17" s="56" t="s">
        <v>168</v>
      </c>
      <c r="G17" s="56" t="s">
        <v>188</v>
      </c>
      <c r="H17" s="64">
        <v>45039</v>
      </c>
      <c r="I17" s="62">
        <v>8250</v>
      </c>
      <c r="J17" s="62">
        <v>9000</v>
      </c>
      <c r="K17" s="65">
        <f t="shared" si="0"/>
        <v>750</v>
      </c>
      <c r="L17" s="62">
        <v>1642</v>
      </c>
      <c r="M17" s="62">
        <v>744</v>
      </c>
      <c r="N17" s="62">
        <v>1962</v>
      </c>
      <c r="O17" s="62">
        <v>872</v>
      </c>
      <c r="P17" s="65">
        <f t="shared" si="2"/>
        <v>5220</v>
      </c>
      <c r="Q17" s="62">
        <v>3000</v>
      </c>
      <c r="R17" s="65">
        <f t="shared" si="3"/>
        <v>-2220</v>
      </c>
      <c r="S17" s="56"/>
    </row>
    <row r="18" spans="2:19" ht="15" customHeight="1" x14ac:dyDescent="0.25">
      <c r="B18" s="66" t="str">
        <f t="shared" si="1"/>
        <v/>
      </c>
      <c r="C18" s="56"/>
      <c r="D18" s="56"/>
      <c r="E18" s="56"/>
      <c r="F18" s="56"/>
      <c r="G18" s="56"/>
      <c r="H18" s="64"/>
      <c r="I18" s="62"/>
      <c r="J18" s="62"/>
      <c r="K18" s="65" t="str">
        <f t="shared" si="0"/>
        <v/>
      </c>
      <c r="L18" s="62"/>
      <c r="M18" s="62"/>
      <c r="N18" s="62"/>
      <c r="O18" s="62"/>
      <c r="P18" s="65" t="str">
        <f t="shared" si="2"/>
        <v/>
      </c>
      <c r="Q18" s="62"/>
      <c r="R18" s="65" t="str">
        <f t="shared" si="3"/>
        <v/>
      </c>
      <c r="S18" s="56"/>
    </row>
    <row r="19" spans="2:19" ht="15" customHeight="1" x14ac:dyDescent="0.25">
      <c r="B19" s="66" t="str">
        <f t="shared" si="1"/>
        <v/>
      </c>
      <c r="C19" s="56"/>
      <c r="D19" s="56"/>
      <c r="E19" s="56"/>
      <c r="F19" s="56"/>
      <c r="G19" s="56"/>
      <c r="H19" s="64"/>
      <c r="I19" s="62"/>
      <c r="J19" s="62"/>
      <c r="K19" s="65" t="str">
        <f t="shared" si="0"/>
        <v/>
      </c>
      <c r="L19" s="62"/>
      <c r="M19" s="62"/>
      <c r="N19" s="62"/>
      <c r="O19" s="62"/>
      <c r="P19" s="65" t="str">
        <f t="shared" si="2"/>
        <v/>
      </c>
      <c r="Q19" s="62"/>
      <c r="R19" s="65" t="str">
        <f t="shared" si="3"/>
        <v/>
      </c>
      <c r="S19" s="56"/>
    </row>
    <row r="20" spans="2:19" ht="15" customHeight="1" x14ac:dyDescent="0.25">
      <c r="B20" s="66" t="str">
        <f t="shared" si="1"/>
        <v/>
      </c>
      <c r="C20" s="56"/>
      <c r="D20" s="56"/>
      <c r="E20" s="56"/>
      <c r="F20" s="56"/>
      <c r="G20" s="56"/>
      <c r="H20" s="64"/>
      <c r="I20" s="62"/>
      <c r="J20" s="62"/>
      <c r="K20" s="65" t="str">
        <f t="shared" si="0"/>
        <v/>
      </c>
      <c r="L20" s="62"/>
      <c r="M20" s="62"/>
      <c r="N20" s="62"/>
      <c r="O20" s="62"/>
      <c r="P20" s="65" t="str">
        <f t="shared" si="2"/>
        <v/>
      </c>
      <c r="Q20" s="62"/>
      <c r="R20" s="65" t="str">
        <f t="shared" si="3"/>
        <v/>
      </c>
      <c r="S20" s="56"/>
    </row>
    <row r="21" spans="2:19" ht="15" customHeight="1" x14ac:dyDescent="0.25">
      <c r="B21" s="66" t="str">
        <f t="shared" si="1"/>
        <v/>
      </c>
      <c r="C21" s="56"/>
      <c r="D21" s="56"/>
      <c r="E21" s="56"/>
      <c r="F21" s="56"/>
      <c r="G21" s="56"/>
      <c r="H21" s="64"/>
      <c r="I21" s="62"/>
      <c r="J21" s="62"/>
      <c r="K21" s="65" t="str">
        <f t="shared" si="0"/>
        <v/>
      </c>
      <c r="L21" s="62"/>
      <c r="M21" s="62"/>
      <c r="N21" s="62"/>
      <c r="O21" s="62"/>
      <c r="P21" s="65" t="str">
        <f t="shared" si="2"/>
        <v/>
      </c>
      <c r="Q21" s="62"/>
      <c r="R21" s="65" t="str">
        <f t="shared" si="3"/>
        <v/>
      </c>
      <c r="S21" s="56"/>
    </row>
    <row r="22" spans="2:19" ht="15" customHeight="1" x14ac:dyDescent="0.25">
      <c r="B22" s="66" t="str">
        <f t="shared" si="1"/>
        <v/>
      </c>
      <c r="C22" s="56"/>
      <c r="D22" s="56"/>
      <c r="E22" s="56"/>
      <c r="F22" s="56"/>
      <c r="G22" s="56"/>
      <c r="H22" s="64"/>
      <c r="I22" s="62"/>
      <c r="J22" s="62"/>
      <c r="K22" s="65" t="str">
        <f t="shared" si="0"/>
        <v/>
      </c>
      <c r="L22" s="62"/>
      <c r="M22" s="62"/>
      <c r="N22" s="62"/>
      <c r="O22" s="62"/>
      <c r="P22" s="65" t="str">
        <f t="shared" si="2"/>
        <v/>
      </c>
      <c r="Q22" s="62"/>
      <c r="R22" s="65" t="str">
        <f t="shared" si="3"/>
        <v/>
      </c>
      <c r="S22" s="56"/>
    </row>
    <row r="23" spans="2:19" ht="15" customHeight="1" x14ac:dyDescent="0.25">
      <c r="B23" s="109"/>
      <c r="C23" s="111"/>
      <c r="D23" s="111"/>
      <c r="E23" s="111"/>
      <c r="F23" s="111"/>
      <c r="G23" s="111"/>
      <c r="H23" s="112"/>
      <c r="I23" s="113"/>
      <c r="J23" s="113"/>
      <c r="K23" s="110"/>
      <c r="L23" s="113"/>
      <c r="M23" s="113"/>
      <c r="N23" s="113"/>
      <c r="O23" s="113"/>
      <c r="P23" s="110"/>
      <c r="Q23" s="113"/>
      <c r="R23" s="110"/>
      <c r="S23" s="111"/>
    </row>
    <row r="24" spans="2:19" ht="15" customHeight="1" x14ac:dyDescent="0.25">
      <c r="B24" s="109"/>
      <c r="C24" s="111"/>
      <c r="D24" s="111"/>
      <c r="E24" s="111"/>
      <c r="F24" s="111"/>
      <c r="G24" s="111"/>
      <c r="H24" s="112"/>
      <c r="I24" s="113"/>
      <c r="J24" s="113"/>
      <c r="K24" s="110"/>
      <c r="L24" s="113"/>
      <c r="M24" s="113"/>
      <c r="N24" s="113"/>
      <c r="O24" s="113"/>
      <c r="P24" s="110"/>
      <c r="Q24" s="113"/>
      <c r="R24" s="110"/>
      <c r="S24" s="111"/>
    </row>
    <row r="25" spans="2:19" ht="15" customHeight="1" x14ac:dyDescent="0.25">
      <c r="B25" s="109"/>
      <c r="C25" s="111"/>
      <c r="D25" s="111"/>
      <c r="E25" s="111"/>
      <c r="F25" s="111"/>
      <c r="G25" s="111"/>
      <c r="H25" s="112"/>
      <c r="I25" s="113"/>
      <c r="J25" s="113"/>
      <c r="K25" s="110"/>
      <c r="L25" s="113"/>
      <c r="M25" s="113"/>
      <c r="N25" s="113"/>
      <c r="O25" s="113"/>
      <c r="P25" s="110"/>
      <c r="Q25" s="113"/>
      <c r="R25" s="110"/>
      <c r="S25" s="111"/>
    </row>
    <row r="26" spans="2:19" ht="15" customHeight="1" x14ac:dyDescent="0.25">
      <c r="B26" s="109"/>
      <c r="C26" s="111"/>
      <c r="D26" s="111"/>
      <c r="E26" s="111"/>
      <c r="F26" s="111"/>
      <c r="G26" s="111"/>
      <c r="H26" s="112"/>
      <c r="I26" s="113"/>
      <c r="J26" s="113"/>
      <c r="K26" s="110"/>
      <c r="L26" s="113"/>
      <c r="M26" s="113"/>
      <c r="N26" s="113"/>
      <c r="O26" s="113"/>
      <c r="P26" s="110"/>
      <c r="Q26" s="113"/>
      <c r="R26" s="110"/>
      <c r="S26" s="111"/>
    </row>
    <row r="27" spans="2:19" ht="15" customHeight="1" x14ac:dyDescent="0.25">
      <c r="B27" s="109"/>
      <c r="C27" s="111"/>
      <c r="D27" s="111"/>
      <c r="E27" s="111"/>
      <c r="F27" s="111"/>
      <c r="G27" s="111"/>
      <c r="H27" s="112"/>
      <c r="I27" s="113"/>
      <c r="J27" s="113"/>
      <c r="K27" s="110"/>
      <c r="L27" s="113"/>
      <c r="M27" s="113"/>
      <c r="N27" s="113"/>
      <c r="O27" s="113"/>
      <c r="P27" s="110"/>
      <c r="Q27" s="113"/>
      <c r="R27" s="110"/>
      <c r="S27" s="111"/>
    </row>
    <row r="28" spans="2:19" ht="15" customHeight="1" x14ac:dyDescent="0.25">
      <c r="B28" s="109"/>
      <c r="C28" s="111"/>
      <c r="D28" s="111"/>
      <c r="E28" s="111"/>
      <c r="F28" s="111"/>
      <c r="G28" s="111"/>
      <c r="H28" s="112"/>
      <c r="I28" s="113"/>
      <c r="J28" s="113"/>
      <c r="K28" s="110"/>
      <c r="L28" s="113"/>
      <c r="M28" s="113"/>
      <c r="N28" s="113"/>
      <c r="O28" s="113"/>
      <c r="P28" s="110"/>
      <c r="Q28" s="113"/>
      <c r="R28" s="110"/>
      <c r="S28" s="111"/>
    </row>
    <row r="29" spans="2:19" ht="15" customHeight="1" x14ac:dyDescent="0.25">
      <c r="B29" s="109"/>
      <c r="C29" s="111"/>
      <c r="D29" s="111"/>
      <c r="E29" s="111"/>
      <c r="F29" s="111"/>
      <c r="G29" s="111"/>
      <c r="H29" s="112"/>
      <c r="I29" s="113"/>
      <c r="J29" s="113"/>
      <c r="K29" s="110"/>
      <c r="L29" s="113"/>
      <c r="M29" s="113"/>
      <c r="N29" s="113"/>
      <c r="O29" s="113"/>
      <c r="P29" s="110"/>
      <c r="Q29" s="113"/>
      <c r="R29" s="110"/>
      <c r="S29" s="111"/>
    </row>
    <row r="30" spans="2:19" ht="15" customHeight="1" x14ac:dyDescent="0.25">
      <c r="B30" s="109"/>
      <c r="C30" s="111"/>
      <c r="D30" s="111"/>
      <c r="E30" s="111"/>
      <c r="F30" s="111"/>
      <c r="G30" s="111"/>
      <c r="H30" s="112"/>
      <c r="I30" s="113"/>
      <c r="J30" s="113"/>
      <c r="K30" s="110"/>
      <c r="L30" s="113"/>
      <c r="M30" s="113"/>
      <c r="N30" s="113"/>
      <c r="O30" s="113"/>
      <c r="P30" s="110"/>
      <c r="Q30" s="113"/>
      <c r="R30" s="110"/>
      <c r="S30" s="111"/>
    </row>
    <row r="31" spans="2:19" ht="15" customHeight="1" x14ac:dyDescent="0.25">
      <c r="B31" s="109"/>
      <c r="C31" s="111"/>
      <c r="D31" s="111"/>
      <c r="E31" s="111"/>
      <c r="F31" s="111"/>
      <c r="G31" s="111"/>
      <c r="H31" s="112"/>
      <c r="I31" s="113"/>
      <c r="J31" s="113"/>
      <c r="K31" s="110"/>
      <c r="L31" s="113"/>
      <c r="M31" s="113"/>
      <c r="N31" s="113"/>
      <c r="O31" s="113"/>
      <c r="P31" s="110"/>
      <c r="Q31" s="113"/>
      <c r="R31" s="110"/>
      <c r="S31" s="111"/>
    </row>
    <row r="32" spans="2:19" ht="15" customHeight="1" x14ac:dyDescent="0.25">
      <c r="B32" s="109"/>
      <c r="C32" s="111"/>
      <c r="D32" s="111"/>
      <c r="E32" s="111"/>
      <c r="F32" s="111"/>
      <c r="G32" s="111"/>
      <c r="H32" s="112"/>
      <c r="I32" s="113"/>
      <c r="J32" s="113"/>
      <c r="K32" s="110"/>
      <c r="L32" s="113"/>
      <c r="M32" s="113"/>
      <c r="N32" s="113"/>
      <c r="O32" s="113"/>
      <c r="P32" s="110"/>
      <c r="Q32" s="113"/>
      <c r="R32" s="110"/>
      <c r="S32" s="111"/>
    </row>
    <row r="33" spans="2:19" ht="15" customHeight="1" x14ac:dyDescent="0.25">
      <c r="B33" s="109"/>
      <c r="C33" s="111"/>
      <c r="D33" s="111"/>
      <c r="E33" s="111"/>
      <c r="F33" s="111"/>
      <c r="G33" s="111"/>
      <c r="H33" s="112"/>
      <c r="I33" s="113"/>
      <c r="J33" s="113"/>
      <c r="K33" s="110"/>
      <c r="L33" s="113"/>
      <c r="M33" s="113"/>
      <c r="N33" s="113"/>
      <c r="O33" s="113"/>
      <c r="P33" s="110"/>
      <c r="Q33" s="113"/>
      <c r="R33" s="110"/>
      <c r="S33" s="111"/>
    </row>
    <row r="34" spans="2:19" ht="15" customHeight="1" x14ac:dyDescent="0.25">
      <c r="B34" s="109"/>
      <c r="C34" s="111"/>
      <c r="D34" s="111"/>
      <c r="E34" s="111"/>
      <c r="F34" s="111"/>
      <c r="G34" s="111"/>
      <c r="H34" s="112"/>
      <c r="I34" s="113"/>
      <c r="J34" s="113"/>
      <c r="K34" s="110"/>
      <c r="L34" s="113"/>
      <c r="M34" s="113"/>
      <c r="N34" s="113"/>
      <c r="O34" s="113"/>
      <c r="P34" s="110"/>
      <c r="Q34" s="113"/>
      <c r="R34" s="110"/>
      <c r="S34" s="111"/>
    </row>
    <row r="35" spans="2:19" ht="15" customHeight="1" x14ac:dyDescent="0.25">
      <c r="B35" s="109"/>
      <c r="C35" s="111"/>
      <c r="D35" s="111"/>
      <c r="E35" s="111"/>
      <c r="F35" s="111"/>
      <c r="G35" s="111"/>
      <c r="H35" s="112"/>
      <c r="I35" s="113"/>
      <c r="J35" s="113"/>
      <c r="K35" s="110"/>
      <c r="L35" s="113"/>
      <c r="M35" s="113"/>
      <c r="N35" s="113"/>
      <c r="O35" s="113"/>
      <c r="P35" s="110"/>
      <c r="Q35" s="113"/>
      <c r="R35" s="110"/>
      <c r="S35" s="111"/>
    </row>
    <row r="36" spans="2:19" ht="15" customHeight="1" x14ac:dyDescent="0.25">
      <c r="B36" s="109"/>
      <c r="C36" s="111"/>
      <c r="D36" s="111"/>
      <c r="E36" s="111"/>
      <c r="F36" s="111"/>
      <c r="G36" s="111"/>
      <c r="H36" s="112"/>
      <c r="I36" s="113"/>
      <c r="J36" s="113"/>
      <c r="K36" s="110"/>
      <c r="L36" s="113"/>
      <c r="M36" s="113"/>
      <c r="N36" s="113"/>
      <c r="O36" s="113"/>
      <c r="P36" s="110"/>
      <c r="Q36" s="113"/>
      <c r="R36" s="110"/>
      <c r="S36" s="111"/>
    </row>
    <row r="37" spans="2:19" ht="15" customHeight="1" x14ac:dyDescent="0.25">
      <c r="B37" s="109"/>
      <c r="C37" s="111"/>
      <c r="D37" s="111"/>
      <c r="E37" s="111"/>
      <c r="F37" s="111"/>
      <c r="G37" s="111"/>
      <c r="H37" s="112"/>
      <c r="I37" s="113"/>
      <c r="J37" s="113"/>
      <c r="K37" s="110"/>
      <c r="L37" s="113"/>
      <c r="M37" s="113"/>
      <c r="N37" s="113"/>
      <c r="O37" s="113"/>
      <c r="P37" s="110"/>
      <c r="Q37" s="113"/>
      <c r="R37" s="110"/>
      <c r="S37" s="111"/>
    </row>
    <row r="38" spans="2:19" ht="15" customHeight="1" x14ac:dyDescent="0.25">
      <c r="B38" s="109"/>
      <c r="C38" s="111"/>
      <c r="D38" s="111"/>
      <c r="E38" s="111"/>
      <c r="F38" s="111"/>
      <c r="G38" s="111"/>
      <c r="H38" s="112"/>
      <c r="I38" s="113"/>
      <c r="J38" s="113"/>
      <c r="K38" s="110"/>
      <c r="L38" s="113"/>
      <c r="M38" s="113"/>
      <c r="N38" s="113"/>
      <c r="O38" s="113"/>
      <c r="P38" s="110"/>
      <c r="Q38" s="113"/>
      <c r="R38" s="110"/>
      <c r="S38" s="111"/>
    </row>
    <row r="39" spans="2:19" ht="15" customHeight="1" x14ac:dyDescent="0.25">
      <c r="B39" s="109"/>
      <c r="C39" s="111"/>
      <c r="D39" s="111"/>
      <c r="E39" s="111"/>
      <c r="F39" s="111"/>
      <c r="G39" s="111"/>
      <c r="H39" s="112"/>
      <c r="I39" s="113"/>
      <c r="J39" s="113"/>
      <c r="K39" s="110"/>
      <c r="L39" s="113"/>
      <c r="M39" s="113"/>
      <c r="N39" s="113"/>
      <c r="O39" s="113"/>
      <c r="P39" s="110"/>
      <c r="Q39" s="113"/>
      <c r="R39" s="110"/>
      <c r="S39" s="111"/>
    </row>
    <row r="40" spans="2:19" ht="15" customHeight="1" x14ac:dyDescent="0.25">
      <c r="B40" s="109"/>
      <c r="C40" s="111"/>
      <c r="D40" s="111"/>
      <c r="E40" s="111"/>
      <c r="F40" s="111"/>
      <c r="G40" s="111"/>
      <c r="H40" s="112"/>
      <c r="I40" s="113"/>
      <c r="J40" s="113"/>
      <c r="K40" s="110"/>
      <c r="L40" s="113"/>
      <c r="M40" s="113"/>
      <c r="N40" s="113"/>
      <c r="O40" s="113"/>
      <c r="P40" s="110"/>
      <c r="Q40" s="113"/>
      <c r="R40" s="110"/>
      <c r="S40" s="111"/>
    </row>
    <row r="41" spans="2:19" ht="15" customHeight="1" x14ac:dyDescent="0.25">
      <c r="B41" s="109"/>
      <c r="C41" s="111"/>
      <c r="D41" s="111"/>
      <c r="E41" s="111"/>
      <c r="F41" s="111"/>
      <c r="G41" s="111"/>
      <c r="H41" s="112"/>
      <c r="I41" s="113"/>
      <c r="J41" s="113"/>
      <c r="K41" s="110"/>
      <c r="L41" s="113"/>
      <c r="M41" s="113"/>
      <c r="N41" s="113"/>
      <c r="O41" s="113"/>
      <c r="P41" s="110"/>
      <c r="Q41" s="113"/>
      <c r="R41" s="110"/>
      <c r="S41" s="111"/>
    </row>
    <row r="42" spans="2:19" ht="15" customHeight="1" x14ac:dyDescent="0.25">
      <c r="B42" s="109"/>
      <c r="C42" s="111"/>
      <c r="D42" s="111"/>
      <c r="E42" s="111"/>
      <c r="F42" s="111"/>
      <c r="G42" s="111"/>
      <c r="H42" s="112"/>
      <c r="I42" s="113"/>
      <c r="J42" s="113"/>
      <c r="K42" s="110"/>
      <c r="L42" s="113"/>
      <c r="M42" s="113"/>
      <c r="N42" s="113"/>
      <c r="O42" s="113"/>
      <c r="P42" s="110"/>
      <c r="Q42" s="113"/>
      <c r="R42" s="110"/>
      <c r="S42" s="111"/>
    </row>
    <row r="43" spans="2:19" ht="15" customHeight="1" x14ac:dyDescent="0.25">
      <c r="B43" s="109"/>
      <c r="C43" s="111"/>
      <c r="D43" s="111"/>
      <c r="E43" s="111"/>
      <c r="F43" s="111"/>
      <c r="G43" s="111"/>
      <c r="H43" s="112"/>
      <c r="I43" s="113"/>
      <c r="J43" s="113"/>
      <c r="K43" s="110"/>
      <c r="L43" s="113"/>
      <c r="M43" s="113"/>
      <c r="N43" s="113"/>
      <c r="O43" s="113"/>
      <c r="P43" s="110"/>
      <c r="Q43" s="113"/>
      <c r="R43" s="110"/>
      <c r="S43" s="111"/>
    </row>
    <row r="44" spans="2:19" ht="15" customHeight="1" x14ac:dyDescent="0.25">
      <c r="B44" s="109"/>
      <c r="C44" s="111"/>
      <c r="D44" s="111"/>
      <c r="E44" s="111"/>
      <c r="F44" s="111"/>
      <c r="G44" s="111"/>
      <c r="H44" s="112"/>
      <c r="I44" s="113"/>
      <c r="J44" s="113"/>
      <c r="K44" s="110"/>
      <c r="L44" s="113"/>
      <c r="M44" s="113"/>
      <c r="N44" s="113"/>
      <c r="O44" s="113"/>
      <c r="P44" s="110"/>
      <c r="Q44" s="113"/>
      <c r="R44" s="110"/>
      <c r="S44" s="111"/>
    </row>
    <row r="45" spans="2:19" ht="15" customHeight="1" x14ac:dyDescent="0.25">
      <c r="B45" s="109"/>
      <c r="C45" s="111"/>
      <c r="D45" s="111"/>
      <c r="E45" s="111"/>
      <c r="F45" s="111"/>
      <c r="G45" s="111"/>
      <c r="H45" s="112"/>
      <c r="I45" s="113"/>
      <c r="J45" s="113"/>
      <c r="K45" s="110"/>
      <c r="L45" s="113"/>
      <c r="M45" s="113"/>
      <c r="N45" s="113"/>
      <c r="O45" s="113"/>
      <c r="P45" s="110"/>
      <c r="Q45" s="113"/>
      <c r="R45" s="110"/>
      <c r="S45" s="111"/>
    </row>
    <row r="46" spans="2:19" ht="15" customHeight="1" x14ac:dyDescent="0.25">
      <c r="B46" s="109"/>
      <c r="C46" s="111"/>
      <c r="D46" s="111"/>
      <c r="E46" s="111"/>
      <c r="F46" s="111"/>
      <c r="G46" s="111"/>
      <c r="H46" s="112"/>
      <c r="I46" s="113"/>
      <c r="J46" s="113"/>
      <c r="K46" s="110"/>
      <c r="L46" s="113"/>
      <c r="M46" s="113"/>
      <c r="N46" s="113"/>
      <c r="O46" s="113"/>
      <c r="P46" s="110"/>
      <c r="Q46" s="113"/>
      <c r="R46" s="110"/>
      <c r="S46" s="111"/>
    </row>
    <row r="47" spans="2:19" ht="15" customHeight="1" x14ac:dyDescent="0.25">
      <c r="B47" s="109"/>
      <c r="C47" s="111"/>
      <c r="D47" s="111"/>
      <c r="E47" s="111"/>
      <c r="F47" s="111"/>
      <c r="G47" s="111"/>
      <c r="H47" s="112"/>
      <c r="I47" s="113"/>
      <c r="J47" s="113"/>
      <c r="K47" s="110"/>
      <c r="L47" s="113"/>
      <c r="M47" s="113"/>
      <c r="N47" s="113"/>
      <c r="O47" s="113"/>
      <c r="P47" s="110"/>
      <c r="Q47" s="113"/>
      <c r="R47" s="110"/>
      <c r="S47" s="111"/>
    </row>
    <row r="48" spans="2:19" ht="15" customHeight="1" x14ac:dyDescent="0.25">
      <c r="B48" s="109"/>
      <c r="C48" s="111"/>
      <c r="D48" s="111"/>
      <c r="E48" s="111"/>
      <c r="F48" s="111"/>
      <c r="G48" s="111"/>
      <c r="H48" s="112"/>
      <c r="I48" s="113"/>
      <c r="J48" s="113"/>
      <c r="K48" s="110"/>
      <c r="L48" s="113"/>
      <c r="M48" s="113"/>
      <c r="N48" s="113"/>
      <c r="O48" s="113"/>
      <c r="P48" s="110"/>
      <c r="Q48" s="113"/>
      <c r="R48" s="110"/>
      <c r="S48" s="111"/>
    </row>
    <row r="49" spans="2:19" ht="15" customHeight="1" x14ac:dyDescent="0.25">
      <c r="B49" s="109"/>
      <c r="C49" s="111"/>
      <c r="D49" s="111"/>
      <c r="E49" s="111"/>
      <c r="F49" s="111"/>
      <c r="G49" s="111"/>
      <c r="H49" s="112"/>
      <c r="I49" s="113"/>
      <c r="J49" s="113"/>
      <c r="K49" s="110"/>
      <c r="L49" s="113"/>
      <c r="M49" s="113"/>
      <c r="N49" s="113"/>
      <c r="O49" s="113"/>
      <c r="P49" s="110"/>
      <c r="Q49" s="113"/>
      <c r="R49" s="110"/>
      <c r="S49" s="111"/>
    </row>
    <row r="50" spans="2:19" ht="15" customHeight="1" x14ac:dyDescent="0.25">
      <c r="B50" s="109"/>
      <c r="C50" s="111"/>
      <c r="D50" s="111"/>
      <c r="E50" s="111"/>
      <c r="F50" s="111"/>
      <c r="G50" s="111"/>
      <c r="H50" s="112"/>
      <c r="I50" s="113"/>
      <c r="J50" s="113"/>
      <c r="K50" s="110"/>
      <c r="L50" s="113"/>
      <c r="M50" s="113"/>
      <c r="N50" s="113"/>
      <c r="O50" s="113"/>
      <c r="P50" s="110"/>
      <c r="Q50" s="113"/>
      <c r="R50" s="110"/>
      <c r="S50" s="111"/>
    </row>
    <row r="51" spans="2:19" ht="15" customHeight="1" x14ac:dyDescent="0.25">
      <c r="B51" s="109"/>
      <c r="C51" s="111"/>
      <c r="D51" s="111"/>
      <c r="E51" s="111"/>
      <c r="F51" s="111"/>
      <c r="G51" s="111"/>
      <c r="H51" s="112"/>
      <c r="I51" s="113"/>
      <c r="J51" s="113"/>
      <c r="K51" s="110"/>
      <c r="L51" s="113"/>
      <c r="M51" s="113"/>
      <c r="N51" s="113"/>
      <c r="O51" s="113"/>
      <c r="P51" s="110"/>
      <c r="Q51" s="113"/>
      <c r="R51" s="110"/>
      <c r="S51" s="111"/>
    </row>
    <row r="52" spans="2:19" ht="15" customHeight="1" x14ac:dyDescent="0.25">
      <c r="B52" s="109"/>
      <c r="C52" s="111"/>
      <c r="D52" s="111"/>
      <c r="E52" s="111"/>
      <c r="F52" s="111"/>
      <c r="G52" s="111"/>
      <c r="H52" s="112"/>
      <c r="I52" s="113"/>
      <c r="J52" s="113"/>
      <c r="K52" s="110"/>
      <c r="L52" s="113"/>
      <c r="M52" s="113"/>
      <c r="N52" s="113"/>
      <c r="O52" s="113"/>
      <c r="P52" s="110"/>
      <c r="Q52" s="113"/>
      <c r="R52" s="110"/>
      <c r="S52" s="111"/>
    </row>
    <row r="53" spans="2:19" ht="15" customHeight="1" x14ac:dyDescent="0.25">
      <c r="B53" s="109"/>
      <c r="C53" s="111"/>
      <c r="D53" s="111"/>
      <c r="E53" s="111"/>
      <c r="F53" s="111"/>
      <c r="G53" s="111"/>
      <c r="H53" s="112"/>
      <c r="I53" s="113"/>
      <c r="J53" s="113"/>
      <c r="K53" s="110"/>
      <c r="L53" s="113"/>
      <c r="M53" s="113"/>
      <c r="N53" s="113"/>
      <c r="O53" s="113"/>
      <c r="P53" s="110"/>
      <c r="Q53" s="113"/>
      <c r="R53" s="110"/>
      <c r="S53" s="111"/>
    </row>
    <row r="54" spans="2:19" ht="15" customHeight="1" x14ac:dyDescent="0.25">
      <c r="B54" s="109"/>
      <c r="C54" s="111"/>
      <c r="D54" s="111"/>
      <c r="E54" s="111"/>
      <c r="F54" s="111"/>
      <c r="G54" s="111"/>
      <c r="H54" s="112"/>
      <c r="I54" s="113"/>
      <c r="J54" s="113"/>
      <c r="K54" s="110"/>
      <c r="L54" s="113"/>
      <c r="M54" s="113"/>
      <c r="N54" s="113"/>
      <c r="O54" s="113"/>
      <c r="P54" s="110"/>
      <c r="Q54" s="113"/>
      <c r="R54" s="110"/>
      <c r="S54" s="111"/>
    </row>
    <row r="55" spans="2:19" ht="15" customHeight="1" x14ac:dyDescent="0.25">
      <c r="B55" s="109"/>
      <c r="C55" s="111"/>
      <c r="D55" s="111"/>
      <c r="E55" s="111"/>
      <c r="F55" s="111"/>
      <c r="G55" s="111"/>
      <c r="H55" s="112"/>
      <c r="I55" s="113"/>
      <c r="J55" s="113"/>
      <c r="K55" s="110"/>
      <c r="L55" s="113"/>
      <c r="M55" s="113"/>
      <c r="N55" s="113"/>
      <c r="O55" s="113"/>
      <c r="P55" s="110"/>
      <c r="Q55" s="113"/>
      <c r="R55" s="110"/>
      <c r="S55" s="111"/>
    </row>
    <row r="56" spans="2:19" ht="15" customHeight="1" x14ac:dyDescent="0.25">
      <c r="B56" s="109"/>
      <c r="C56" s="111"/>
      <c r="D56" s="111"/>
      <c r="E56" s="111"/>
      <c r="F56" s="111"/>
      <c r="G56" s="111"/>
      <c r="H56" s="112"/>
      <c r="I56" s="113"/>
      <c r="J56" s="113"/>
      <c r="K56" s="110"/>
      <c r="L56" s="113"/>
      <c r="M56" s="113"/>
      <c r="N56" s="113"/>
      <c r="O56" s="113"/>
      <c r="P56" s="110"/>
      <c r="Q56" s="113"/>
      <c r="R56" s="110"/>
      <c r="S56" s="111"/>
    </row>
    <row r="57" spans="2:19" ht="15" customHeight="1" x14ac:dyDescent="0.25">
      <c r="B57" s="109"/>
      <c r="C57" s="111"/>
      <c r="D57" s="111"/>
      <c r="E57" s="111"/>
      <c r="F57" s="111"/>
      <c r="G57" s="111"/>
      <c r="H57" s="112"/>
      <c r="I57" s="113"/>
      <c r="J57" s="113"/>
      <c r="K57" s="110"/>
      <c r="L57" s="113"/>
      <c r="M57" s="113"/>
      <c r="N57" s="113"/>
      <c r="O57" s="113"/>
      <c r="P57" s="110"/>
      <c r="Q57" s="113"/>
      <c r="R57" s="110"/>
      <c r="S57" s="111"/>
    </row>
    <row r="58" spans="2:19" ht="15" customHeight="1" x14ac:dyDescent="0.25">
      <c r="B58" s="109"/>
      <c r="C58" s="111"/>
      <c r="D58" s="111"/>
      <c r="E58" s="111"/>
      <c r="F58" s="111"/>
      <c r="G58" s="111"/>
      <c r="H58" s="112"/>
      <c r="I58" s="113"/>
      <c r="J58" s="113"/>
      <c r="K58" s="110"/>
      <c r="L58" s="113"/>
      <c r="M58" s="113"/>
      <c r="N58" s="113"/>
      <c r="O58" s="113"/>
      <c r="P58" s="110"/>
      <c r="Q58" s="113"/>
      <c r="R58" s="110"/>
      <c r="S58" s="111"/>
    </row>
    <row r="59" spans="2:19" ht="15" customHeight="1" x14ac:dyDescent="0.25">
      <c r="B59" s="109"/>
      <c r="C59" s="111"/>
      <c r="D59" s="111"/>
      <c r="E59" s="111"/>
      <c r="F59" s="111"/>
      <c r="G59" s="111"/>
      <c r="H59" s="112"/>
      <c r="I59" s="113"/>
      <c r="J59" s="113"/>
      <c r="K59" s="110"/>
      <c r="L59" s="113"/>
      <c r="M59" s="113"/>
      <c r="N59" s="113"/>
      <c r="O59" s="113"/>
      <c r="P59" s="110"/>
      <c r="Q59" s="113"/>
      <c r="R59" s="110"/>
      <c r="S59" s="111"/>
    </row>
    <row r="60" spans="2:19" ht="15" customHeight="1" x14ac:dyDescent="0.25">
      <c r="B60" s="109"/>
      <c r="C60" s="111"/>
      <c r="D60" s="111"/>
      <c r="E60" s="111"/>
      <c r="F60" s="111"/>
      <c r="G60" s="111"/>
      <c r="H60" s="112"/>
      <c r="I60" s="113"/>
      <c r="J60" s="113"/>
      <c r="K60" s="110"/>
      <c r="L60" s="113"/>
      <c r="M60" s="113"/>
      <c r="N60" s="113"/>
      <c r="O60" s="113"/>
      <c r="P60" s="110"/>
      <c r="Q60" s="113"/>
      <c r="R60" s="110"/>
      <c r="S60" s="111"/>
    </row>
    <row r="61" spans="2:19" ht="15" customHeight="1" x14ac:dyDescent="0.25">
      <c r="B61" s="109"/>
      <c r="C61" s="111"/>
      <c r="D61" s="111"/>
      <c r="E61" s="111"/>
      <c r="F61" s="111"/>
      <c r="G61" s="111"/>
      <c r="H61" s="112"/>
      <c r="I61" s="113"/>
      <c r="J61" s="113"/>
      <c r="K61" s="110"/>
      <c r="L61" s="113"/>
      <c r="M61" s="113"/>
      <c r="N61" s="113"/>
      <c r="O61" s="113"/>
      <c r="P61" s="110"/>
      <c r="Q61" s="113"/>
      <c r="R61" s="110"/>
      <c r="S61" s="111"/>
    </row>
    <row r="62" spans="2:19" ht="15" customHeight="1" x14ac:dyDescent="0.25">
      <c r="B62" s="109"/>
      <c r="C62" s="111"/>
      <c r="D62" s="111"/>
      <c r="E62" s="111"/>
      <c r="F62" s="111"/>
      <c r="G62" s="111"/>
      <c r="H62" s="112"/>
      <c r="I62" s="113"/>
      <c r="J62" s="113"/>
      <c r="K62" s="110"/>
      <c r="L62" s="113"/>
      <c r="M62" s="113"/>
      <c r="N62" s="113"/>
      <c r="O62" s="113"/>
      <c r="P62" s="110"/>
      <c r="Q62" s="113"/>
      <c r="R62" s="110"/>
      <c r="S62" s="111"/>
    </row>
    <row r="63" spans="2:19" ht="15" customHeight="1" x14ac:dyDescent="0.25">
      <c r="B63" s="109"/>
      <c r="C63" s="111"/>
      <c r="D63" s="111"/>
      <c r="E63" s="111"/>
      <c r="F63" s="111"/>
      <c r="G63" s="111"/>
      <c r="H63" s="112"/>
      <c r="I63" s="113"/>
      <c r="J63" s="113"/>
      <c r="K63" s="110"/>
      <c r="L63" s="113"/>
      <c r="M63" s="113"/>
      <c r="N63" s="113"/>
      <c r="O63" s="113"/>
      <c r="P63" s="110"/>
      <c r="Q63" s="113"/>
      <c r="R63" s="110"/>
      <c r="S63" s="111"/>
    </row>
    <row r="64" spans="2:19" ht="15" customHeight="1" x14ac:dyDescent="0.25">
      <c r="B64" s="109"/>
      <c r="C64" s="111"/>
      <c r="D64" s="111"/>
      <c r="E64" s="111"/>
      <c r="F64" s="111"/>
      <c r="G64" s="111"/>
      <c r="H64" s="112"/>
      <c r="I64" s="113"/>
      <c r="J64" s="113"/>
      <c r="K64" s="110"/>
      <c r="L64" s="113"/>
      <c r="M64" s="113"/>
      <c r="N64" s="113"/>
      <c r="O64" s="113"/>
      <c r="P64" s="110"/>
      <c r="Q64" s="113"/>
      <c r="R64" s="110"/>
      <c r="S64" s="111"/>
    </row>
    <row r="65" spans="2:19" ht="15" customHeight="1" x14ac:dyDescent="0.25">
      <c r="B65" s="109"/>
      <c r="C65" s="111"/>
      <c r="D65" s="111"/>
      <c r="E65" s="111"/>
      <c r="F65" s="111"/>
      <c r="G65" s="111"/>
      <c r="H65" s="112"/>
      <c r="I65" s="113"/>
      <c r="J65" s="113"/>
      <c r="K65" s="110"/>
      <c r="L65" s="113"/>
      <c r="M65" s="113"/>
      <c r="N65" s="113"/>
      <c r="O65" s="113"/>
      <c r="P65" s="110"/>
      <c r="Q65" s="113"/>
      <c r="R65" s="110"/>
      <c r="S65" s="111"/>
    </row>
    <row r="66" spans="2:19" ht="15" customHeight="1" x14ac:dyDescent="0.25">
      <c r="B66" s="109"/>
      <c r="C66" s="111"/>
      <c r="D66" s="111"/>
      <c r="E66" s="111"/>
      <c r="F66" s="111"/>
      <c r="G66" s="111"/>
      <c r="H66" s="112"/>
      <c r="I66" s="113"/>
      <c r="J66" s="113"/>
      <c r="K66" s="110"/>
      <c r="L66" s="113"/>
      <c r="M66" s="113"/>
      <c r="N66" s="113"/>
      <c r="O66" s="113"/>
      <c r="P66" s="110"/>
      <c r="Q66" s="113"/>
      <c r="R66" s="110"/>
      <c r="S66" s="111"/>
    </row>
    <row r="67" spans="2:19" ht="15" customHeight="1" x14ac:dyDescent="0.25">
      <c r="B67" s="109"/>
      <c r="C67" s="111"/>
      <c r="D67" s="111"/>
      <c r="E67" s="111"/>
      <c r="F67" s="111"/>
      <c r="G67" s="111"/>
      <c r="H67" s="112"/>
      <c r="I67" s="113"/>
      <c r="J67" s="113"/>
      <c r="K67" s="110"/>
      <c r="L67" s="113"/>
      <c r="M67" s="113"/>
      <c r="N67" s="113"/>
      <c r="O67" s="113"/>
      <c r="P67" s="110"/>
      <c r="Q67" s="113"/>
      <c r="R67" s="110"/>
      <c r="S67" s="111"/>
    </row>
    <row r="68" spans="2:19" ht="15" customHeight="1" x14ac:dyDescent="0.25">
      <c r="B68" s="109"/>
      <c r="C68" s="111"/>
      <c r="D68" s="111"/>
      <c r="E68" s="111"/>
      <c r="F68" s="111"/>
      <c r="G68" s="111"/>
      <c r="H68" s="112"/>
      <c r="I68" s="113"/>
      <c r="J68" s="113"/>
      <c r="K68" s="110"/>
      <c r="L68" s="113"/>
      <c r="M68" s="113"/>
      <c r="N68" s="113"/>
      <c r="O68" s="113"/>
      <c r="P68" s="110"/>
      <c r="Q68" s="113"/>
      <c r="R68" s="110"/>
      <c r="S68" s="111"/>
    </row>
    <row r="69" spans="2:19" ht="15" customHeight="1" x14ac:dyDescent="0.25">
      <c r="B69" s="109"/>
      <c r="C69" s="111"/>
      <c r="D69" s="111"/>
      <c r="E69" s="111"/>
      <c r="F69" s="111"/>
      <c r="G69" s="111"/>
      <c r="H69" s="112"/>
      <c r="I69" s="113"/>
      <c r="J69" s="113"/>
      <c r="K69" s="110"/>
      <c r="L69" s="113"/>
      <c r="M69" s="113"/>
      <c r="N69" s="113"/>
      <c r="O69" s="113"/>
      <c r="P69" s="110"/>
      <c r="Q69" s="113"/>
      <c r="R69" s="110"/>
      <c r="S69" s="111"/>
    </row>
    <row r="70" spans="2:19" ht="15" customHeight="1" x14ac:dyDescent="0.25">
      <c r="B70" s="109"/>
      <c r="C70" s="111"/>
      <c r="D70" s="111"/>
      <c r="E70" s="111"/>
      <c r="F70" s="111"/>
      <c r="G70" s="111"/>
      <c r="H70" s="112"/>
      <c r="I70" s="113"/>
      <c r="J70" s="113"/>
      <c r="K70" s="110"/>
      <c r="L70" s="113"/>
      <c r="M70" s="113"/>
      <c r="N70" s="113"/>
      <c r="O70" s="113"/>
      <c r="P70" s="110"/>
      <c r="Q70" s="113"/>
      <c r="R70" s="110"/>
      <c r="S70" s="111"/>
    </row>
    <row r="71" spans="2:19" ht="15" customHeight="1" x14ac:dyDescent="0.25">
      <c r="B71" s="109"/>
      <c r="C71" s="111"/>
      <c r="D71" s="111"/>
      <c r="E71" s="111"/>
      <c r="F71" s="111"/>
      <c r="G71" s="111"/>
      <c r="H71" s="112"/>
      <c r="I71" s="113"/>
      <c r="J71" s="113"/>
      <c r="K71" s="110"/>
      <c r="L71" s="113"/>
      <c r="M71" s="113"/>
      <c r="N71" s="113"/>
      <c r="O71" s="113"/>
      <c r="P71" s="110"/>
      <c r="Q71" s="113"/>
      <c r="R71" s="110"/>
      <c r="S71" s="111"/>
    </row>
    <row r="72" spans="2:19" ht="15" customHeight="1" x14ac:dyDescent="0.25">
      <c r="B72" s="109"/>
      <c r="C72" s="111"/>
      <c r="D72" s="111"/>
      <c r="E72" s="111"/>
      <c r="F72" s="111"/>
      <c r="G72" s="111"/>
      <c r="H72" s="112"/>
      <c r="I72" s="113"/>
      <c r="J72" s="113"/>
      <c r="K72" s="110"/>
      <c r="L72" s="113"/>
      <c r="M72" s="113"/>
      <c r="N72" s="113"/>
      <c r="O72" s="113"/>
      <c r="P72" s="110"/>
      <c r="Q72" s="113"/>
      <c r="R72" s="110"/>
      <c r="S72" s="111"/>
    </row>
    <row r="73" spans="2:19" ht="15" customHeight="1" x14ac:dyDescent="0.25">
      <c r="B73" s="109"/>
      <c r="C73" s="111"/>
      <c r="D73" s="111"/>
      <c r="E73" s="111"/>
      <c r="F73" s="111"/>
      <c r="G73" s="111"/>
      <c r="H73" s="112"/>
      <c r="I73" s="113"/>
      <c r="J73" s="113"/>
      <c r="K73" s="110"/>
      <c r="L73" s="113"/>
      <c r="M73" s="113"/>
      <c r="N73" s="113"/>
      <c r="O73" s="113"/>
      <c r="P73" s="110"/>
      <c r="Q73" s="113"/>
      <c r="R73" s="110"/>
      <c r="S73" s="111"/>
    </row>
    <row r="74" spans="2:19" ht="15" customHeight="1" x14ac:dyDescent="0.25">
      <c r="B74" s="109"/>
      <c r="C74" s="111"/>
      <c r="D74" s="111"/>
      <c r="E74" s="111"/>
      <c r="F74" s="111"/>
      <c r="G74" s="111"/>
      <c r="H74" s="112"/>
      <c r="I74" s="113"/>
      <c r="J74" s="113"/>
      <c r="K74" s="110"/>
      <c r="L74" s="113"/>
      <c r="M74" s="113"/>
      <c r="N74" s="113"/>
      <c r="O74" s="113"/>
      <c r="P74" s="110"/>
      <c r="Q74" s="113"/>
      <c r="R74" s="110"/>
      <c r="S74" s="111"/>
    </row>
    <row r="75" spans="2:19" ht="15" customHeight="1" x14ac:dyDescent="0.25">
      <c r="B75" s="109"/>
      <c r="C75" s="111"/>
      <c r="D75" s="111"/>
      <c r="E75" s="111"/>
      <c r="F75" s="111"/>
      <c r="G75" s="111"/>
      <c r="H75" s="112"/>
      <c r="I75" s="113"/>
      <c r="J75" s="113"/>
      <c r="K75" s="110"/>
      <c r="L75" s="113"/>
      <c r="M75" s="113"/>
      <c r="N75" s="113"/>
      <c r="O75" s="113"/>
      <c r="P75" s="110"/>
      <c r="Q75" s="113"/>
      <c r="R75" s="110"/>
      <c r="S75" s="111"/>
    </row>
    <row r="76" spans="2:19" ht="15" customHeight="1" x14ac:dyDescent="0.25">
      <c r="B76" s="109"/>
      <c r="C76" s="111"/>
      <c r="D76" s="111"/>
      <c r="E76" s="111"/>
      <c r="F76" s="111"/>
      <c r="G76" s="111"/>
      <c r="H76" s="112"/>
      <c r="I76" s="113"/>
      <c r="J76" s="113"/>
      <c r="K76" s="110"/>
      <c r="L76" s="113"/>
      <c r="M76" s="113"/>
      <c r="N76" s="113"/>
      <c r="O76" s="113"/>
      <c r="P76" s="110"/>
      <c r="Q76" s="113"/>
      <c r="R76" s="110"/>
      <c r="S76" s="111"/>
    </row>
    <row r="77" spans="2:19" ht="15" customHeight="1" x14ac:dyDescent="0.25">
      <c r="B77" s="109"/>
      <c r="C77" s="111"/>
      <c r="D77" s="111"/>
      <c r="E77" s="111"/>
      <c r="F77" s="111"/>
      <c r="G77" s="111"/>
      <c r="H77" s="112"/>
      <c r="I77" s="113"/>
      <c r="J77" s="113"/>
      <c r="K77" s="110"/>
      <c r="L77" s="113"/>
      <c r="M77" s="113"/>
      <c r="N77" s="113"/>
      <c r="O77" s="113"/>
      <c r="P77" s="110"/>
      <c r="Q77" s="113"/>
      <c r="R77" s="110"/>
      <c r="S77" s="111"/>
    </row>
    <row r="78" spans="2:19" ht="15" customHeight="1" x14ac:dyDescent="0.25">
      <c r="B78" s="109"/>
      <c r="C78" s="111"/>
      <c r="D78" s="111"/>
      <c r="E78" s="111"/>
      <c r="F78" s="111"/>
      <c r="G78" s="111"/>
      <c r="H78" s="112"/>
      <c r="I78" s="113"/>
      <c r="J78" s="113"/>
      <c r="K78" s="110"/>
      <c r="L78" s="113"/>
      <c r="M78" s="113"/>
      <c r="N78" s="113"/>
      <c r="O78" s="113"/>
      <c r="P78" s="110"/>
      <c r="Q78" s="113"/>
      <c r="R78" s="110"/>
      <c r="S78" s="111"/>
    </row>
    <row r="79" spans="2:19" ht="15" customHeight="1" x14ac:dyDescent="0.25">
      <c r="B79" s="109"/>
      <c r="C79" s="111"/>
      <c r="D79" s="111"/>
      <c r="E79" s="111"/>
      <c r="F79" s="111"/>
      <c r="G79" s="111"/>
      <c r="H79" s="112"/>
      <c r="I79" s="113"/>
      <c r="J79" s="113"/>
      <c r="K79" s="110"/>
      <c r="L79" s="113"/>
      <c r="M79" s="113"/>
      <c r="N79" s="113"/>
      <c r="O79" s="113"/>
      <c r="P79" s="110"/>
      <c r="Q79" s="113"/>
      <c r="R79" s="110"/>
      <c r="S79" s="111"/>
    </row>
    <row r="80" spans="2:19" ht="15" customHeight="1" x14ac:dyDescent="0.25">
      <c r="B80" s="109"/>
      <c r="C80" s="111"/>
      <c r="D80" s="111"/>
      <c r="E80" s="111"/>
      <c r="F80" s="111"/>
      <c r="G80" s="111"/>
      <c r="H80" s="112"/>
      <c r="I80" s="113"/>
      <c r="J80" s="113"/>
      <c r="K80" s="110"/>
      <c r="L80" s="113"/>
      <c r="M80" s="113"/>
      <c r="N80" s="113"/>
      <c r="O80" s="113"/>
      <c r="P80" s="110"/>
      <c r="Q80" s="113"/>
      <c r="R80" s="110"/>
      <c r="S80" s="111"/>
    </row>
    <row r="81" spans="2:19" ht="15" customHeight="1" x14ac:dyDescent="0.25">
      <c r="B81" s="109"/>
      <c r="C81" s="111"/>
      <c r="D81" s="111"/>
      <c r="E81" s="111"/>
      <c r="F81" s="111"/>
      <c r="G81" s="111"/>
      <c r="H81" s="112"/>
      <c r="I81" s="113"/>
      <c r="J81" s="113"/>
      <c r="K81" s="110"/>
      <c r="L81" s="113"/>
      <c r="M81" s="113"/>
      <c r="N81" s="113"/>
      <c r="O81" s="113"/>
      <c r="P81" s="110"/>
      <c r="Q81" s="113"/>
      <c r="R81" s="110"/>
      <c r="S81" s="111"/>
    </row>
    <row r="82" spans="2:19" ht="15" customHeight="1" x14ac:dyDescent="0.25">
      <c r="B82" s="109"/>
      <c r="C82" s="111"/>
      <c r="D82" s="111"/>
      <c r="E82" s="111"/>
      <c r="F82" s="111"/>
      <c r="G82" s="111"/>
      <c r="H82" s="112"/>
      <c r="I82" s="113"/>
      <c r="J82" s="113"/>
      <c r="K82" s="110"/>
      <c r="L82" s="113"/>
      <c r="M82" s="113"/>
      <c r="N82" s="113"/>
      <c r="O82" s="113"/>
      <c r="P82" s="110"/>
      <c r="Q82" s="113"/>
      <c r="R82" s="110"/>
      <c r="S82" s="111"/>
    </row>
    <row r="83" spans="2:19" ht="15" customHeight="1" x14ac:dyDescent="0.25">
      <c r="B83" s="109"/>
      <c r="C83" s="111"/>
      <c r="D83" s="111"/>
      <c r="E83" s="111"/>
      <c r="F83" s="111"/>
      <c r="G83" s="111"/>
      <c r="H83" s="112"/>
      <c r="I83" s="113"/>
      <c r="J83" s="113"/>
      <c r="K83" s="110"/>
      <c r="L83" s="113"/>
      <c r="M83" s="113"/>
      <c r="N83" s="113"/>
      <c r="O83" s="113"/>
      <c r="P83" s="110"/>
      <c r="Q83" s="113"/>
      <c r="R83" s="110"/>
      <c r="S83" s="111"/>
    </row>
    <row r="84" spans="2:19" ht="15" customHeight="1" x14ac:dyDescent="0.25">
      <c r="B84" s="109"/>
      <c r="C84" s="111"/>
      <c r="D84" s="111"/>
      <c r="E84" s="111"/>
      <c r="F84" s="111"/>
      <c r="G84" s="111"/>
      <c r="H84" s="112"/>
      <c r="I84" s="113"/>
      <c r="J84" s="113"/>
      <c r="K84" s="110"/>
      <c r="L84" s="113"/>
      <c r="M84" s="113"/>
      <c r="N84" s="113"/>
      <c r="O84" s="113"/>
      <c r="P84" s="110"/>
      <c r="Q84" s="113"/>
      <c r="R84" s="110"/>
      <c r="S84" s="111"/>
    </row>
    <row r="85" spans="2:19" ht="15" customHeight="1" x14ac:dyDescent="0.25">
      <c r="B85" s="109"/>
      <c r="C85" s="111"/>
      <c r="D85" s="111"/>
      <c r="E85" s="111"/>
      <c r="F85" s="111"/>
      <c r="G85" s="111"/>
      <c r="H85" s="112"/>
      <c r="I85" s="113"/>
      <c r="J85" s="113"/>
      <c r="K85" s="110"/>
      <c r="L85" s="113"/>
      <c r="M85" s="113"/>
      <c r="N85" s="113"/>
      <c r="O85" s="113"/>
      <c r="P85" s="110"/>
      <c r="Q85" s="113"/>
      <c r="R85" s="110"/>
      <c r="S85" s="111"/>
    </row>
    <row r="86" spans="2:19" ht="15" customHeight="1" x14ac:dyDescent="0.25">
      <c r="B86" s="109"/>
      <c r="C86" s="111"/>
      <c r="D86" s="111"/>
      <c r="E86" s="111"/>
      <c r="F86" s="111"/>
      <c r="G86" s="111"/>
      <c r="H86" s="112"/>
      <c r="I86" s="113"/>
      <c r="J86" s="113"/>
      <c r="K86" s="110"/>
      <c r="L86" s="113"/>
      <c r="M86" s="113"/>
      <c r="N86" s="113"/>
      <c r="O86" s="113"/>
      <c r="P86" s="110"/>
      <c r="Q86" s="113"/>
      <c r="R86" s="110"/>
      <c r="S86" s="111"/>
    </row>
    <row r="87" spans="2:19" ht="15" customHeight="1" x14ac:dyDescent="0.25">
      <c r="B87" s="109"/>
      <c r="C87" s="111"/>
      <c r="D87" s="111"/>
      <c r="E87" s="111"/>
      <c r="F87" s="111"/>
      <c r="G87" s="111"/>
      <c r="H87" s="112"/>
      <c r="I87" s="113"/>
      <c r="J87" s="113"/>
      <c r="K87" s="110"/>
      <c r="L87" s="113"/>
      <c r="M87" s="113"/>
      <c r="N87" s="113"/>
      <c r="O87" s="113"/>
      <c r="P87" s="110"/>
      <c r="Q87" s="113"/>
      <c r="R87" s="110"/>
      <c r="S87" s="111"/>
    </row>
    <row r="88" spans="2:19" ht="15" customHeight="1" x14ac:dyDescent="0.25">
      <c r="B88" s="109"/>
      <c r="C88" s="111"/>
      <c r="D88" s="111"/>
      <c r="E88" s="111"/>
      <c r="F88" s="111"/>
      <c r="G88" s="111"/>
      <c r="H88" s="112"/>
      <c r="I88" s="113"/>
      <c r="J88" s="113"/>
      <c r="K88" s="110"/>
      <c r="L88" s="113"/>
      <c r="M88" s="113"/>
      <c r="N88" s="113"/>
      <c r="O88" s="113"/>
      <c r="P88" s="110"/>
      <c r="Q88" s="113"/>
      <c r="R88" s="110"/>
      <c r="S88" s="111"/>
    </row>
    <row r="89" spans="2:19" ht="15" customHeight="1" x14ac:dyDescent="0.25">
      <c r="B89" s="109"/>
      <c r="C89" s="111"/>
      <c r="D89" s="111"/>
      <c r="E89" s="111"/>
      <c r="F89" s="111"/>
      <c r="G89" s="111"/>
      <c r="H89" s="112"/>
      <c r="I89" s="113"/>
      <c r="J89" s="113"/>
      <c r="K89" s="110"/>
      <c r="L89" s="113"/>
      <c r="M89" s="113"/>
      <c r="N89" s="113"/>
      <c r="O89" s="113"/>
      <c r="P89" s="110"/>
      <c r="Q89" s="113"/>
      <c r="R89" s="110"/>
      <c r="S89" s="111"/>
    </row>
    <row r="90" spans="2:19" ht="15" customHeight="1" x14ac:dyDescent="0.25">
      <c r="B90" s="109"/>
      <c r="C90" s="111"/>
      <c r="D90" s="111"/>
      <c r="E90" s="111"/>
      <c r="F90" s="111"/>
      <c r="G90" s="111"/>
      <c r="H90" s="112"/>
      <c r="I90" s="113"/>
      <c r="J90" s="113"/>
      <c r="K90" s="110"/>
      <c r="L90" s="113"/>
      <c r="M90" s="113"/>
      <c r="N90" s="113"/>
      <c r="O90" s="113"/>
      <c r="P90" s="110"/>
      <c r="Q90" s="113"/>
      <c r="R90" s="110"/>
      <c r="S90" s="111"/>
    </row>
    <row r="91" spans="2:19" ht="15" customHeight="1" x14ac:dyDescent="0.25">
      <c r="B91" s="109"/>
      <c r="C91" s="111"/>
      <c r="D91" s="111"/>
      <c r="E91" s="111"/>
      <c r="F91" s="111"/>
      <c r="G91" s="111"/>
      <c r="H91" s="112"/>
      <c r="I91" s="113"/>
      <c r="J91" s="113"/>
      <c r="K91" s="110"/>
      <c r="L91" s="113"/>
      <c r="M91" s="113"/>
      <c r="N91" s="113"/>
      <c r="O91" s="113"/>
      <c r="P91" s="110"/>
      <c r="Q91" s="113"/>
      <c r="R91" s="110"/>
      <c r="S91" s="111"/>
    </row>
    <row r="92" spans="2:19" ht="15" customHeight="1" x14ac:dyDescent="0.25">
      <c r="B92" s="109"/>
      <c r="C92" s="111"/>
      <c r="D92" s="111"/>
      <c r="E92" s="111"/>
      <c r="F92" s="111"/>
      <c r="G92" s="111"/>
      <c r="H92" s="112"/>
      <c r="I92" s="113"/>
      <c r="J92" s="113"/>
      <c r="K92" s="110"/>
      <c r="L92" s="113"/>
      <c r="M92" s="113"/>
      <c r="N92" s="113"/>
      <c r="O92" s="113"/>
      <c r="P92" s="110"/>
      <c r="Q92" s="113"/>
      <c r="R92" s="110"/>
      <c r="S92" s="111"/>
    </row>
    <row r="93" spans="2:19" ht="15" customHeight="1" x14ac:dyDescent="0.25">
      <c r="B93" s="109"/>
      <c r="C93" s="111"/>
      <c r="D93" s="111"/>
      <c r="E93" s="111"/>
      <c r="F93" s="111"/>
      <c r="G93" s="111"/>
      <c r="H93" s="112"/>
      <c r="I93" s="113"/>
      <c r="J93" s="113"/>
      <c r="K93" s="110"/>
      <c r="L93" s="113"/>
      <c r="M93" s="113"/>
      <c r="N93" s="113"/>
      <c r="O93" s="113"/>
      <c r="P93" s="110"/>
      <c r="Q93" s="113"/>
      <c r="R93" s="110"/>
      <c r="S93" s="111"/>
    </row>
    <row r="94" spans="2:19" ht="15" customHeight="1" x14ac:dyDescent="0.25">
      <c r="B94" s="109"/>
      <c r="C94" s="111"/>
      <c r="D94" s="111"/>
      <c r="E94" s="111"/>
      <c r="F94" s="111"/>
      <c r="G94" s="111"/>
      <c r="H94" s="112"/>
      <c r="I94" s="113"/>
      <c r="J94" s="113"/>
      <c r="K94" s="110"/>
      <c r="L94" s="113"/>
      <c r="M94" s="113"/>
      <c r="N94" s="113"/>
      <c r="O94" s="113"/>
      <c r="P94" s="110"/>
      <c r="Q94" s="113"/>
      <c r="R94" s="110"/>
      <c r="S94" s="111"/>
    </row>
    <row r="95" spans="2:19" ht="15" customHeight="1" x14ac:dyDescent="0.25">
      <c r="B95" s="109"/>
      <c r="C95" s="111"/>
      <c r="D95" s="111"/>
      <c r="E95" s="111"/>
      <c r="F95" s="111"/>
      <c r="G95" s="111"/>
      <c r="H95" s="112"/>
      <c r="I95" s="113"/>
      <c r="J95" s="113"/>
      <c r="K95" s="110"/>
      <c r="L95" s="113"/>
      <c r="M95" s="113"/>
      <c r="N95" s="113"/>
      <c r="O95" s="113"/>
      <c r="P95" s="110"/>
      <c r="Q95" s="113"/>
      <c r="R95" s="110"/>
      <c r="S95" s="111"/>
    </row>
    <row r="96" spans="2:19" ht="15" customHeight="1" x14ac:dyDescent="0.25">
      <c r="B96" s="109"/>
      <c r="C96" s="111"/>
      <c r="D96" s="111"/>
      <c r="E96" s="111"/>
      <c r="F96" s="111"/>
      <c r="G96" s="111"/>
      <c r="H96" s="112"/>
      <c r="I96" s="113"/>
      <c r="J96" s="113"/>
      <c r="K96" s="110"/>
      <c r="L96" s="113"/>
      <c r="M96" s="113"/>
      <c r="N96" s="113"/>
      <c r="O96" s="113"/>
      <c r="P96" s="110"/>
      <c r="Q96" s="113"/>
      <c r="R96" s="110"/>
      <c r="S96" s="111"/>
    </row>
    <row r="97" spans="2:19" ht="15" customHeight="1" x14ac:dyDescent="0.25">
      <c r="B97" s="109"/>
      <c r="C97" s="111"/>
      <c r="D97" s="111"/>
      <c r="E97" s="111"/>
      <c r="F97" s="111"/>
      <c r="G97" s="111"/>
      <c r="H97" s="112"/>
      <c r="I97" s="113"/>
      <c r="J97" s="113"/>
      <c r="K97" s="110"/>
      <c r="L97" s="113"/>
      <c r="M97" s="113"/>
      <c r="N97" s="113"/>
      <c r="O97" s="113"/>
      <c r="P97" s="110"/>
      <c r="Q97" s="113"/>
      <c r="R97" s="110"/>
      <c r="S97" s="111"/>
    </row>
    <row r="98" spans="2:19" ht="15" customHeight="1" x14ac:dyDescent="0.25">
      <c r="B98" s="109"/>
      <c r="C98" s="111"/>
      <c r="D98" s="111"/>
      <c r="E98" s="111"/>
      <c r="F98" s="111"/>
      <c r="G98" s="111"/>
      <c r="H98" s="112"/>
      <c r="I98" s="113"/>
      <c r="J98" s="113"/>
      <c r="K98" s="110"/>
      <c r="L98" s="113"/>
      <c r="M98" s="113"/>
      <c r="N98" s="113"/>
      <c r="O98" s="113"/>
      <c r="P98" s="110"/>
      <c r="Q98" s="113"/>
      <c r="R98" s="110"/>
      <c r="S98" s="111"/>
    </row>
    <row r="99" spans="2:19" ht="15" customHeight="1" x14ac:dyDescent="0.25">
      <c r="B99" s="109"/>
      <c r="C99" s="111"/>
      <c r="D99" s="111"/>
      <c r="E99" s="111"/>
      <c r="F99" s="111"/>
      <c r="G99" s="111"/>
      <c r="H99" s="112"/>
      <c r="I99" s="113"/>
      <c r="J99" s="113"/>
      <c r="K99" s="110"/>
      <c r="L99" s="113"/>
      <c r="M99" s="113"/>
      <c r="N99" s="113"/>
      <c r="O99" s="113"/>
      <c r="P99" s="110"/>
      <c r="Q99" s="113"/>
      <c r="R99" s="110"/>
      <c r="S99" s="111"/>
    </row>
    <row r="100" spans="2:19" ht="15" customHeight="1" x14ac:dyDescent="0.25">
      <c r="B100" s="109"/>
      <c r="C100" s="111"/>
      <c r="D100" s="111"/>
      <c r="E100" s="111"/>
      <c r="F100" s="111"/>
      <c r="G100" s="111"/>
      <c r="H100" s="112"/>
      <c r="I100" s="113"/>
      <c r="J100" s="113"/>
      <c r="K100" s="110"/>
      <c r="L100" s="113"/>
      <c r="M100" s="113"/>
      <c r="N100" s="113"/>
      <c r="O100" s="113"/>
      <c r="P100" s="110"/>
      <c r="Q100" s="113"/>
      <c r="R100" s="110"/>
      <c r="S100" s="111"/>
    </row>
    <row r="101" spans="2:19" ht="15" customHeight="1" x14ac:dyDescent="0.25">
      <c r="B101" s="109"/>
      <c r="C101" s="111"/>
      <c r="D101" s="111"/>
      <c r="E101" s="111"/>
      <c r="F101" s="111"/>
      <c r="G101" s="111"/>
      <c r="H101" s="112"/>
      <c r="I101" s="113"/>
      <c r="J101" s="113"/>
      <c r="K101" s="110"/>
      <c r="L101" s="113"/>
      <c r="M101" s="113"/>
      <c r="N101" s="113"/>
      <c r="O101" s="113"/>
      <c r="P101" s="110"/>
      <c r="Q101" s="113"/>
      <c r="R101" s="110"/>
      <c r="S101" s="111"/>
    </row>
    <row r="102" spans="2:19" ht="15" customHeight="1" x14ac:dyDescent="0.25">
      <c r="B102" s="109"/>
      <c r="C102" s="111"/>
      <c r="D102" s="111"/>
      <c r="E102" s="111"/>
      <c r="F102" s="111"/>
      <c r="G102" s="111"/>
      <c r="H102" s="112"/>
      <c r="I102" s="113"/>
      <c r="J102" s="113"/>
      <c r="K102" s="110"/>
      <c r="L102" s="113"/>
      <c r="M102" s="113"/>
      <c r="N102" s="113"/>
      <c r="O102" s="113"/>
      <c r="P102" s="110"/>
      <c r="Q102" s="113"/>
      <c r="R102" s="110"/>
      <c r="S102" s="111"/>
    </row>
    <row r="103" spans="2:19" ht="15" customHeight="1" x14ac:dyDescent="0.25">
      <c r="B103" s="109"/>
      <c r="C103" s="111"/>
      <c r="D103" s="111"/>
      <c r="E103" s="111"/>
      <c r="F103" s="111"/>
      <c r="G103" s="111"/>
      <c r="H103" s="112"/>
      <c r="I103" s="113"/>
      <c r="J103" s="113"/>
      <c r="K103" s="110"/>
      <c r="L103" s="113"/>
      <c r="M103" s="113"/>
      <c r="N103" s="113"/>
      <c r="O103" s="113"/>
      <c r="P103" s="110"/>
      <c r="Q103" s="113"/>
      <c r="R103" s="110"/>
      <c r="S103" s="111"/>
    </row>
    <row r="104" spans="2:19" ht="15" customHeight="1" x14ac:dyDescent="0.25">
      <c r="B104" s="109"/>
      <c r="C104" s="111"/>
      <c r="D104" s="111"/>
      <c r="E104" s="111"/>
      <c r="F104" s="111"/>
      <c r="G104" s="111"/>
      <c r="H104" s="112"/>
      <c r="I104" s="113"/>
      <c r="J104" s="113"/>
      <c r="K104" s="110"/>
      <c r="L104" s="113"/>
      <c r="M104" s="113"/>
      <c r="N104" s="113"/>
      <c r="O104" s="113"/>
      <c r="P104" s="110"/>
      <c r="Q104" s="113"/>
      <c r="R104" s="110"/>
      <c r="S104" s="111"/>
    </row>
    <row r="105" spans="2:19" ht="15" customHeight="1" x14ac:dyDescent="0.25">
      <c r="B105" s="109"/>
      <c r="C105" s="111"/>
      <c r="D105" s="111"/>
      <c r="E105" s="111"/>
      <c r="F105" s="111"/>
      <c r="G105" s="111"/>
      <c r="H105" s="112"/>
      <c r="I105" s="113"/>
      <c r="J105" s="113"/>
      <c r="K105" s="110"/>
      <c r="L105" s="113"/>
      <c r="M105" s="113"/>
      <c r="N105" s="113"/>
      <c r="O105" s="113"/>
      <c r="P105" s="110"/>
      <c r="Q105" s="113"/>
      <c r="R105" s="110"/>
      <c r="S105" s="111"/>
    </row>
    <row r="106" spans="2:19" ht="15" customHeight="1" x14ac:dyDescent="0.25">
      <c r="B106" s="109"/>
      <c r="C106" s="111"/>
      <c r="D106" s="111"/>
      <c r="E106" s="111"/>
      <c r="F106" s="111"/>
      <c r="G106" s="111"/>
      <c r="H106" s="112"/>
      <c r="I106" s="113"/>
      <c r="J106" s="113"/>
      <c r="K106" s="110"/>
      <c r="L106" s="113"/>
      <c r="M106" s="113"/>
      <c r="N106" s="113"/>
      <c r="O106" s="113"/>
      <c r="P106" s="110"/>
      <c r="Q106" s="113"/>
      <c r="R106" s="110"/>
      <c r="S106" s="111"/>
    </row>
    <row r="107" spans="2:19" ht="15" customHeight="1" x14ac:dyDescent="0.25">
      <c r="B107" s="109"/>
      <c r="C107" s="111"/>
      <c r="D107" s="111"/>
      <c r="E107" s="111"/>
      <c r="F107" s="111"/>
      <c r="G107" s="111"/>
      <c r="H107" s="112"/>
      <c r="I107" s="113"/>
      <c r="J107" s="113"/>
      <c r="K107" s="110"/>
      <c r="L107" s="113"/>
      <c r="M107" s="113"/>
      <c r="N107" s="113"/>
      <c r="O107" s="113"/>
      <c r="P107" s="110"/>
      <c r="Q107" s="113"/>
      <c r="R107" s="110"/>
      <c r="S107" s="111"/>
    </row>
    <row r="108" spans="2:19" ht="15" customHeight="1" x14ac:dyDescent="0.25">
      <c r="B108" s="109"/>
      <c r="C108" s="111"/>
      <c r="D108" s="111"/>
      <c r="E108" s="111"/>
      <c r="F108" s="111"/>
      <c r="G108" s="111"/>
      <c r="H108" s="112"/>
      <c r="I108" s="113"/>
      <c r="J108" s="113"/>
      <c r="K108" s="110"/>
      <c r="L108" s="113"/>
      <c r="M108" s="113"/>
      <c r="N108" s="113"/>
      <c r="O108" s="113"/>
      <c r="P108" s="110"/>
      <c r="Q108" s="113"/>
      <c r="R108" s="110"/>
      <c r="S108" s="111"/>
    </row>
    <row r="109" spans="2:19" x14ac:dyDescent="0.25">
      <c r="B109" s="109"/>
      <c r="C109" s="114"/>
      <c r="D109" s="114"/>
      <c r="E109" s="114"/>
      <c r="F109" s="114"/>
      <c r="G109" s="114"/>
      <c r="H109" s="112"/>
      <c r="I109" s="115"/>
      <c r="J109" s="115"/>
      <c r="K109" s="110"/>
      <c r="L109" s="115"/>
      <c r="M109" s="115"/>
      <c r="N109" s="115"/>
      <c r="O109" s="115"/>
      <c r="P109" s="110"/>
      <c r="Q109" s="115"/>
      <c r="R109" s="110"/>
      <c r="S109" s="114"/>
    </row>
    <row r="110" spans="2:19" x14ac:dyDescent="0.25">
      <c r="B110" s="109"/>
      <c r="C110" s="114"/>
      <c r="D110" s="114"/>
      <c r="E110" s="114"/>
      <c r="F110" s="114"/>
      <c r="G110" s="114"/>
      <c r="H110" s="112"/>
      <c r="I110" s="115"/>
      <c r="J110" s="115"/>
      <c r="K110" s="110"/>
      <c r="L110" s="115"/>
      <c r="M110" s="115"/>
      <c r="N110" s="115"/>
      <c r="O110" s="115"/>
      <c r="P110" s="110"/>
      <c r="Q110" s="115"/>
      <c r="R110" s="110"/>
      <c r="S110" s="114"/>
    </row>
    <row r="111" spans="2:19" x14ac:dyDescent="0.25">
      <c r="B111" s="109"/>
      <c r="C111" s="114"/>
      <c r="D111" s="114"/>
      <c r="E111" s="114"/>
      <c r="F111" s="114"/>
      <c r="G111" s="114"/>
      <c r="H111" s="112"/>
      <c r="I111" s="115"/>
      <c r="J111" s="115"/>
      <c r="K111" s="110"/>
      <c r="L111" s="115"/>
      <c r="M111" s="115"/>
      <c r="N111" s="115"/>
      <c r="O111" s="115"/>
      <c r="P111" s="110"/>
      <c r="Q111" s="115"/>
      <c r="R111" s="110"/>
      <c r="S111" s="114"/>
    </row>
    <row r="112" spans="2:19" x14ac:dyDescent="0.25">
      <c r="B112" s="109"/>
      <c r="C112" s="114"/>
      <c r="D112" s="114"/>
      <c r="E112" s="114"/>
      <c r="F112" s="114"/>
      <c r="G112" s="114"/>
      <c r="H112" s="112"/>
      <c r="I112" s="115"/>
      <c r="J112" s="115"/>
      <c r="K112" s="110"/>
      <c r="L112" s="115"/>
      <c r="M112" s="115"/>
      <c r="N112" s="115"/>
      <c r="O112" s="115"/>
      <c r="P112" s="110"/>
      <c r="Q112" s="115"/>
      <c r="R112" s="110"/>
      <c r="S112" s="114"/>
    </row>
    <row r="113" spans="2:19" x14ac:dyDescent="0.25">
      <c r="B113" s="109"/>
      <c r="C113" s="114"/>
      <c r="D113" s="114"/>
      <c r="E113" s="114"/>
      <c r="F113" s="114"/>
      <c r="G113" s="114"/>
      <c r="H113" s="112"/>
      <c r="I113" s="115"/>
      <c r="J113" s="115"/>
      <c r="K113" s="110"/>
      <c r="L113" s="115"/>
      <c r="M113" s="115"/>
      <c r="N113" s="115"/>
      <c r="O113" s="115"/>
      <c r="P113" s="110"/>
      <c r="Q113" s="115"/>
      <c r="R113" s="110"/>
      <c r="S113" s="114"/>
    </row>
    <row r="114" spans="2:19" x14ac:dyDescent="0.25">
      <c r="B114" s="109"/>
      <c r="C114" s="114"/>
      <c r="D114" s="114"/>
      <c r="E114" s="114"/>
      <c r="F114" s="114"/>
      <c r="G114" s="114"/>
      <c r="H114" s="112"/>
      <c r="I114" s="115"/>
      <c r="J114" s="115"/>
      <c r="K114" s="110"/>
      <c r="L114" s="115"/>
      <c r="M114" s="115"/>
      <c r="N114" s="115"/>
      <c r="O114" s="115"/>
      <c r="P114" s="110"/>
      <c r="Q114" s="115"/>
      <c r="R114" s="110"/>
      <c r="S114" s="114"/>
    </row>
    <row r="115" spans="2:19" x14ac:dyDescent="0.25">
      <c r="B115" s="109"/>
      <c r="C115" s="114"/>
      <c r="D115" s="114"/>
      <c r="E115" s="114"/>
      <c r="F115" s="114"/>
      <c r="G115" s="114"/>
      <c r="H115" s="112"/>
      <c r="I115" s="115"/>
      <c r="J115" s="115"/>
      <c r="K115" s="110"/>
      <c r="L115" s="115"/>
      <c r="M115" s="115"/>
      <c r="N115" s="115"/>
      <c r="O115" s="115"/>
      <c r="P115" s="110"/>
      <c r="Q115" s="115"/>
      <c r="R115" s="110"/>
      <c r="S115" s="114"/>
    </row>
    <row r="116" spans="2:19" x14ac:dyDescent="0.25">
      <c r="B116" s="109"/>
      <c r="C116" s="114"/>
      <c r="D116" s="114"/>
      <c r="E116" s="114"/>
      <c r="F116" s="114"/>
      <c r="G116" s="114"/>
      <c r="H116" s="112"/>
      <c r="I116" s="115"/>
      <c r="J116" s="115"/>
      <c r="K116" s="110"/>
      <c r="L116" s="115"/>
      <c r="M116" s="115"/>
      <c r="N116" s="115"/>
      <c r="O116" s="115"/>
      <c r="P116" s="110"/>
      <c r="Q116" s="115"/>
      <c r="R116" s="110"/>
      <c r="S116" s="114"/>
    </row>
    <row r="117" spans="2:19" x14ac:dyDescent="0.25">
      <c r="B117" s="109"/>
      <c r="C117" s="114"/>
      <c r="D117" s="114"/>
      <c r="E117" s="114"/>
      <c r="F117" s="114"/>
      <c r="G117" s="114"/>
      <c r="H117" s="112"/>
      <c r="I117" s="115"/>
      <c r="J117" s="115"/>
      <c r="K117" s="110"/>
      <c r="L117" s="115"/>
      <c r="M117" s="115"/>
      <c r="N117" s="115"/>
      <c r="O117" s="115"/>
      <c r="P117" s="110"/>
      <c r="Q117" s="115"/>
      <c r="R117" s="110"/>
      <c r="S117" s="114"/>
    </row>
    <row r="118" spans="2:19" x14ac:dyDescent="0.25">
      <c r="B118" s="109"/>
      <c r="C118" s="114"/>
      <c r="D118" s="114"/>
      <c r="E118" s="114"/>
      <c r="F118" s="114"/>
      <c r="G118" s="114"/>
      <c r="H118" s="112"/>
      <c r="I118" s="115"/>
      <c r="J118" s="115"/>
      <c r="K118" s="110"/>
      <c r="L118" s="115"/>
      <c r="M118" s="115"/>
      <c r="N118" s="115"/>
      <c r="O118" s="115"/>
      <c r="P118" s="110"/>
      <c r="Q118" s="115"/>
      <c r="R118" s="110"/>
      <c r="S118" s="114"/>
    </row>
    <row r="119" spans="2:19" x14ac:dyDescent="0.25">
      <c r="B119" s="109"/>
      <c r="C119" s="114"/>
      <c r="D119" s="114"/>
      <c r="E119" s="114"/>
      <c r="F119" s="114"/>
      <c r="G119" s="114"/>
      <c r="H119" s="112"/>
      <c r="I119" s="115"/>
      <c r="J119" s="115"/>
      <c r="K119" s="110"/>
      <c r="L119" s="115"/>
      <c r="M119" s="115"/>
      <c r="N119" s="115"/>
      <c r="O119" s="115"/>
      <c r="P119" s="110"/>
      <c r="Q119" s="115"/>
      <c r="R119" s="110"/>
      <c r="S119" s="114"/>
    </row>
    <row r="120" spans="2:19" x14ac:dyDescent="0.25">
      <c r="B120" s="109"/>
      <c r="C120" s="114"/>
      <c r="D120" s="114"/>
      <c r="E120" s="114"/>
      <c r="F120" s="114"/>
      <c r="G120" s="114"/>
      <c r="H120" s="112"/>
      <c r="I120" s="115"/>
      <c r="J120" s="115"/>
      <c r="K120" s="110"/>
      <c r="L120" s="115"/>
      <c r="M120" s="115"/>
      <c r="N120" s="115"/>
      <c r="O120" s="115"/>
      <c r="P120" s="110"/>
      <c r="Q120" s="115"/>
      <c r="R120" s="110"/>
      <c r="S120" s="114"/>
    </row>
    <row r="121" spans="2:19" x14ac:dyDescent="0.25">
      <c r="B121" s="109"/>
      <c r="C121" s="114"/>
      <c r="D121" s="114"/>
      <c r="E121" s="114"/>
      <c r="F121" s="114"/>
      <c r="G121" s="114"/>
      <c r="H121" s="112"/>
      <c r="I121" s="115"/>
      <c r="J121" s="115"/>
      <c r="K121" s="110"/>
      <c r="L121" s="115"/>
      <c r="M121" s="115"/>
      <c r="N121" s="115"/>
      <c r="O121" s="115"/>
      <c r="P121" s="110"/>
      <c r="Q121" s="115"/>
      <c r="R121" s="110"/>
      <c r="S121" s="114"/>
    </row>
    <row r="122" spans="2:19" x14ac:dyDescent="0.25">
      <c r="B122" s="109"/>
      <c r="C122" s="114"/>
      <c r="D122" s="114"/>
      <c r="E122" s="114"/>
      <c r="F122" s="114"/>
      <c r="G122" s="114"/>
      <c r="H122" s="112"/>
      <c r="I122" s="115"/>
      <c r="J122" s="115"/>
      <c r="K122" s="110"/>
      <c r="L122" s="115"/>
      <c r="M122" s="115"/>
      <c r="N122" s="115"/>
      <c r="O122" s="115"/>
      <c r="P122" s="110"/>
      <c r="Q122" s="115"/>
      <c r="R122" s="110"/>
      <c r="S122" s="114"/>
    </row>
    <row r="123" spans="2:19" x14ac:dyDescent="0.25">
      <c r="B123" s="109"/>
      <c r="C123" s="114"/>
      <c r="D123" s="114"/>
      <c r="E123" s="114"/>
      <c r="F123" s="114"/>
      <c r="G123" s="114"/>
      <c r="H123" s="112"/>
      <c r="I123" s="115"/>
      <c r="J123" s="115"/>
      <c r="K123" s="110"/>
      <c r="L123" s="115"/>
      <c r="M123" s="115"/>
      <c r="N123" s="115"/>
      <c r="O123" s="115"/>
      <c r="P123" s="110"/>
      <c r="Q123" s="115"/>
      <c r="R123" s="110"/>
      <c r="S123" s="114"/>
    </row>
    <row r="124" spans="2:19" x14ac:dyDescent="0.25">
      <c r="B124" s="109"/>
      <c r="C124" s="114"/>
      <c r="D124" s="114"/>
      <c r="E124" s="114"/>
      <c r="F124" s="114"/>
      <c r="G124" s="114"/>
      <c r="H124" s="112"/>
      <c r="I124" s="115"/>
      <c r="J124" s="115"/>
      <c r="K124" s="110"/>
      <c r="L124" s="115"/>
      <c r="M124" s="115"/>
      <c r="N124" s="115"/>
      <c r="O124" s="115"/>
      <c r="P124" s="110"/>
      <c r="Q124" s="115"/>
      <c r="R124" s="110"/>
      <c r="S124" s="114"/>
    </row>
    <row r="125" spans="2:19" x14ac:dyDescent="0.25">
      <c r="B125" s="109"/>
      <c r="C125" s="114"/>
      <c r="D125" s="114"/>
      <c r="E125" s="114"/>
      <c r="F125" s="114"/>
      <c r="G125" s="114"/>
      <c r="H125" s="112"/>
      <c r="I125" s="115"/>
      <c r="J125" s="115"/>
      <c r="K125" s="110"/>
      <c r="L125" s="115"/>
      <c r="M125" s="115"/>
      <c r="N125" s="115"/>
      <c r="O125" s="115"/>
      <c r="P125" s="110"/>
      <c r="Q125" s="115"/>
      <c r="R125" s="110"/>
      <c r="S125" s="114"/>
    </row>
    <row r="126" spans="2:19" x14ac:dyDescent="0.25">
      <c r="B126" s="109"/>
      <c r="C126" s="114"/>
      <c r="D126" s="114"/>
      <c r="E126" s="114"/>
      <c r="F126" s="114"/>
      <c r="G126" s="114"/>
      <c r="H126" s="112"/>
      <c r="I126" s="115"/>
      <c r="J126" s="115"/>
      <c r="K126" s="110"/>
      <c r="L126" s="115"/>
      <c r="M126" s="115"/>
      <c r="N126" s="115"/>
      <c r="O126" s="115"/>
      <c r="P126" s="110"/>
      <c r="Q126" s="115"/>
      <c r="R126" s="110"/>
      <c r="S126" s="114"/>
    </row>
    <row r="127" spans="2:19" x14ac:dyDescent="0.25">
      <c r="B127" s="109"/>
      <c r="C127" s="114"/>
      <c r="D127" s="114"/>
      <c r="E127" s="114"/>
      <c r="F127" s="114"/>
      <c r="G127" s="114"/>
      <c r="H127" s="112"/>
      <c r="I127" s="115"/>
      <c r="J127" s="115"/>
      <c r="K127" s="110"/>
      <c r="L127" s="115"/>
      <c r="M127" s="115"/>
      <c r="N127" s="115"/>
      <c r="O127" s="115"/>
      <c r="P127" s="110"/>
      <c r="Q127" s="115"/>
      <c r="R127" s="110"/>
      <c r="S127" s="114"/>
    </row>
    <row r="128" spans="2:19" x14ac:dyDescent="0.25">
      <c r="B128" s="109"/>
      <c r="C128" s="114"/>
      <c r="D128" s="114"/>
      <c r="E128" s="114"/>
      <c r="F128" s="114"/>
      <c r="G128" s="114"/>
      <c r="H128" s="112"/>
      <c r="I128" s="115"/>
      <c r="J128" s="115"/>
      <c r="K128" s="110"/>
      <c r="L128" s="115"/>
      <c r="M128" s="115"/>
      <c r="N128" s="115"/>
      <c r="O128" s="115"/>
      <c r="P128" s="110"/>
      <c r="Q128" s="115"/>
      <c r="R128" s="110"/>
      <c r="S128" s="114"/>
    </row>
    <row r="129" spans="2:19" x14ac:dyDescent="0.25">
      <c r="B129" s="109"/>
      <c r="C129" s="114"/>
      <c r="D129" s="114"/>
      <c r="E129" s="114"/>
      <c r="F129" s="114"/>
      <c r="G129" s="114"/>
      <c r="H129" s="112"/>
      <c r="I129" s="115"/>
      <c r="J129" s="115"/>
      <c r="K129" s="110"/>
      <c r="L129" s="115"/>
      <c r="M129" s="115"/>
      <c r="N129" s="115"/>
      <c r="O129" s="115"/>
      <c r="P129" s="110"/>
      <c r="Q129" s="115"/>
      <c r="R129" s="110"/>
      <c r="S129" s="114"/>
    </row>
    <row r="130" spans="2:19" x14ac:dyDescent="0.25">
      <c r="B130" s="109"/>
      <c r="C130" s="114"/>
      <c r="D130" s="114"/>
      <c r="E130" s="114"/>
      <c r="F130" s="114"/>
      <c r="G130" s="114"/>
      <c r="H130" s="112"/>
      <c r="I130" s="115"/>
      <c r="J130" s="115"/>
      <c r="K130" s="110"/>
      <c r="L130" s="115"/>
      <c r="M130" s="115"/>
      <c r="N130" s="115"/>
      <c r="O130" s="115"/>
      <c r="P130" s="110"/>
      <c r="Q130" s="115"/>
      <c r="R130" s="110"/>
      <c r="S130" s="114"/>
    </row>
    <row r="131" spans="2:19" x14ac:dyDescent="0.25">
      <c r="B131" s="109"/>
      <c r="C131" s="114"/>
      <c r="D131" s="114"/>
      <c r="E131" s="114"/>
      <c r="F131" s="114"/>
      <c r="G131" s="114"/>
      <c r="H131" s="112"/>
      <c r="I131" s="115"/>
      <c r="J131" s="115"/>
      <c r="K131" s="110"/>
      <c r="L131" s="115"/>
      <c r="M131" s="115"/>
      <c r="N131" s="115"/>
      <c r="O131" s="115"/>
      <c r="P131" s="110"/>
      <c r="Q131" s="115"/>
      <c r="R131" s="110"/>
      <c r="S131" s="114"/>
    </row>
    <row r="132" spans="2:19" x14ac:dyDescent="0.25">
      <c r="B132" s="109"/>
      <c r="C132" s="114"/>
      <c r="D132" s="114"/>
      <c r="E132" s="114"/>
      <c r="F132" s="114"/>
      <c r="G132" s="114"/>
      <c r="H132" s="112"/>
      <c r="I132" s="115"/>
      <c r="J132" s="115"/>
      <c r="K132" s="110"/>
      <c r="L132" s="115"/>
      <c r="M132" s="115"/>
      <c r="N132" s="115"/>
      <c r="O132" s="115"/>
      <c r="P132" s="110"/>
      <c r="Q132" s="115"/>
      <c r="R132" s="110"/>
      <c r="S132" s="114"/>
    </row>
    <row r="133" spans="2:19" x14ac:dyDescent="0.25">
      <c r="B133" s="109"/>
      <c r="C133" s="114"/>
      <c r="D133" s="114"/>
      <c r="E133" s="114"/>
      <c r="F133" s="114"/>
      <c r="G133" s="114"/>
      <c r="H133" s="112"/>
      <c r="I133" s="115"/>
      <c r="J133" s="115"/>
      <c r="K133" s="110"/>
      <c r="L133" s="115"/>
      <c r="M133" s="115"/>
      <c r="N133" s="115"/>
      <c r="O133" s="115"/>
      <c r="P133" s="110"/>
      <c r="Q133" s="115"/>
      <c r="R133" s="110"/>
      <c r="S133" s="114"/>
    </row>
    <row r="134" spans="2:19" x14ac:dyDescent="0.25">
      <c r="B134" s="109"/>
      <c r="C134" s="114"/>
      <c r="D134" s="114"/>
      <c r="E134" s="114"/>
      <c r="F134" s="114"/>
      <c r="G134" s="114"/>
      <c r="H134" s="112"/>
      <c r="I134" s="115"/>
      <c r="J134" s="115"/>
      <c r="K134" s="110"/>
      <c r="L134" s="115"/>
      <c r="M134" s="115"/>
      <c r="N134" s="115"/>
      <c r="O134" s="115"/>
      <c r="P134" s="110"/>
      <c r="Q134" s="115"/>
      <c r="R134" s="110"/>
      <c r="S134" s="114"/>
    </row>
    <row r="135" spans="2:19" x14ac:dyDescent="0.25">
      <c r="B135" s="109"/>
      <c r="C135" s="114"/>
      <c r="D135" s="114"/>
      <c r="E135" s="114"/>
      <c r="F135" s="114"/>
      <c r="G135" s="114"/>
      <c r="H135" s="112"/>
      <c r="I135" s="115"/>
      <c r="J135" s="115"/>
      <c r="K135" s="110"/>
      <c r="L135" s="115"/>
      <c r="M135" s="115"/>
      <c r="N135" s="115"/>
      <c r="O135" s="115"/>
      <c r="P135" s="110"/>
      <c r="Q135" s="115"/>
      <c r="R135" s="110"/>
      <c r="S135" s="114"/>
    </row>
    <row r="136" spans="2:19" x14ac:dyDescent="0.25">
      <c r="B136" s="109"/>
      <c r="C136" s="114"/>
      <c r="D136" s="114"/>
      <c r="E136" s="114"/>
      <c r="F136" s="114"/>
      <c r="G136" s="114"/>
      <c r="H136" s="112"/>
      <c r="I136" s="115"/>
      <c r="J136" s="115"/>
      <c r="K136" s="110"/>
      <c r="L136" s="115"/>
      <c r="M136" s="115"/>
      <c r="N136" s="115"/>
      <c r="O136" s="115"/>
      <c r="P136" s="110"/>
      <c r="Q136" s="115"/>
      <c r="R136" s="110"/>
      <c r="S136" s="114"/>
    </row>
    <row r="137" spans="2:19" x14ac:dyDescent="0.25">
      <c r="B137" s="109"/>
      <c r="C137" s="114"/>
      <c r="D137" s="114"/>
      <c r="E137" s="114"/>
      <c r="F137" s="114"/>
      <c r="G137" s="114"/>
      <c r="H137" s="112"/>
      <c r="I137" s="115"/>
      <c r="J137" s="115"/>
      <c r="K137" s="110"/>
      <c r="L137" s="115"/>
      <c r="M137" s="115"/>
      <c r="N137" s="115"/>
      <c r="O137" s="115"/>
      <c r="P137" s="110"/>
      <c r="Q137" s="115"/>
      <c r="R137" s="110"/>
      <c r="S137" s="114"/>
    </row>
    <row r="138" spans="2:19" x14ac:dyDescent="0.25">
      <c r="B138" s="109"/>
      <c r="C138" s="114"/>
      <c r="D138" s="114"/>
      <c r="E138" s="114"/>
      <c r="F138" s="114"/>
      <c r="G138" s="114"/>
      <c r="H138" s="112"/>
      <c r="I138" s="115"/>
      <c r="J138" s="115"/>
      <c r="K138" s="110"/>
      <c r="L138" s="115"/>
      <c r="M138" s="115"/>
      <c r="N138" s="115"/>
      <c r="O138" s="115"/>
      <c r="P138" s="110"/>
      <c r="Q138" s="115"/>
      <c r="R138" s="110"/>
      <c r="S138" s="114"/>
    </row>
    <row r="139" spans="2:19" x14ac:dyDescent="0.25">
      <c r="B139" s="109"/>
      <c r="C139" s="114"/>
      <c r="D139" s="114"/>
      <c r="E139" s="114"/>
      <c r="F139" s="114"/>
      <c r="G139" s="114"/>
      <c r="H139" s="112"/>
      <c r="I139" s="115"/>
      <c r="J139" s="115"/>
      <c r="K139" s="110"/>
      <c r="L139" s="115"/>
      <c r="M139" s="115"/>
      <c r="N139" s="115"/>
      <c r="O139" s="115"/>
      <c r="P139" s="110"/>
      <c r="Q139" s="115"/>
      <c r="R139" s="110"/>
      <c r="S139" s="114"/>
    </row>
    <row r="140" spans="2:19" x14ac:dyDescent="0.25">
      <c r="B140" s="109"/>
      <c r="C140" s="114"/>
      <c r="D140" s="114"/>
      <c r="E140" s="114"/>
      <c r="F140" s="114"/>
      <c r="G140" s="114"/>
      <c r="H140" s="112"/>
      <c r="I140" s="115"/>
      <c r="J140" s="115"/>
      <c r="K140" s="110"/>
      <c r="L140" s="115"/>
      <c r="M140" s="115"/>
      <c r="N140" s="115"/>
      <c r="O140" s="115"/>
      <c r="P140" s="110"/>
      <c r="Q140" s="115"/>
      <c r="R140" s="110"/>
      <c r="S140" s="114"/>
    </row>
    <row r="141" spans="2:19" x14ac:dyDescent="0.25">
      <c r="B141" s="109"/>
      <c r="C141" s="114"/>
      <c r="D141" s="114"/>
      <c r="E141" s="114"/>
      <c r="F141" s="114"/>
      <c r="G141" s="114"/>
      <c r="H141" s="112"/>
      <c r="I141" s="115"/>
      <c r="J141" s="115"/>
      <c r="K141" s="110"/>
      <c r="L141" s="115"/>
      <c r="M141" s="115"/>
      <c r="N141" s="115"/>
      <c r="O141" s="115"/>
      <c r="P141" s="110"/>
      <c r="Q141" s="115"/>
      <c r="R141" s="110"/>
      <c r="S141" s="114"/>
    </row>
    <row r="142" spans="2:19" x14ac:dyDescent="0.25">
      <c r="B142" s="109"/>
      <c r="C142" s="114"/>
      <c r="D142" s="114"/>
      <c r="E142" s="114"/>
      <c r="F142" s="114"/>
      <c r="G142" s="114"/>
      <c r="H142" s="112"/>
      <c r="I142" s="115"/>
      <c r="J142" s="115"/>
      <c r="K142" s="110"/>
      <c r="L142" s="115"/>
      <c r="M142" s="115"/>
      <c r="N142" s="115"/>
      <c r="O142" s="115"/>
      <c r="P142" s="110"/>
      <c r="Q142" s="115"/>
      <c r="R142" s="110"/>
      <c r="S142" s="114"/>
    </row>
    <row r="143" spans="2:19" x14ac:dyDescent="0.25">
      <c r="B143" s="109"/>
      <c r="C143" s="114"/>
      <c r="D143" s="114"/>
      <c r="E143" s="114"/>
      <c r="F143" s="114"/>
      <c r="G143" s="114"/>
      <c r="H143" s="112"/>
      <c r="I143" s="115"/>
      <c r="J143" s="115"/>
      <c r="K143" s="110"/>
      <c r="L143" s="115"/>
      <c r="M143" s="115"/>
      <c r="N143" s="115"/>
      <c r="O143" s="115"/>
      <c r="P143" s="110"/>
      <c r="Q143" s="115"/>
      <c r="R143" s="110"/>
      <c r="S143" s="114"/>
    </row>
    <row r="144" spans="2:19" x14ac:dyDescent="0.25">
      <c r="B144" s="109"/>
      <c r="C144" s="114"/>
      <c r="D144" s="114"/>
      <c r="E144" s="114"/>
      <c r="F144" s="114"/>
      <c r="G144" s="114"/>
      <c r="H144" s="112"/>
      <c r="I144" s="115"/>
      <c r="J144" s="115"/>
      <c r="K144" s="110"/>
      <c r="L144" s="115"/>
      <c r="M144" s="115"/>
      <c r="N144" s="115"/>
      <c r="O144" s="115"/>
      <c r="P144" s="110"/>
      <c r="Q144" s="115"/>
      <c r="R144" s="110"/>
      <c r="S144" s="114"/>
    </row>
    <row r="145" spans="2:19" x14ac:dyDescent="0.25">
      <c r="B145" s="109"/>
      <c r="C145" s="114"/>
      <c r="D145" s="114"/>
      <c r="E145" s="114"/>
      <c r="F145" s="114"/>
      <c r="G145" s="114"/>
      <c r="H145" s="112"/>
      <c r="I145" s="115"/>
      <c r="J145" s="115"/>
      <c r="K145" s="110"/>
      <c r="L145" s="115"/>
      <c r="M145" s="115"/>
      <c r="N145" s="115"/>
      <c r="O145" s="115"/>
      <c r="P145" s="110"/>
      <c r="Q145" s="115"/>
      <c r="R145" s="110"/>
      <c r="S145" s="114"/>
    </row>
    <row r="146" spans="2:19" x14ac:dyDescent="0.25">
      <c r="B146" s="109"/>
      <c r="C146" s="114"/>
      <c r="D146" s="114"/>
      <c r="E146" s="114"/>
      <c r="F146" s="114"/>
      <c r="G146" s="114"/>
      <c r="H146" s="112"/>
      <c r="I146" s="115"/>
      <c r="J146" s="115"/>
      <c r="K146" s="110"/>
      <c r="L146" s="115"/>
      <c r="M146" s="115"/>
      <c r="N146" s="115"/>
      <c r="O146" s="115"/>
      <c r="P146" s="110"/>
      <c r="Q146" s="115"/>
      <c r="R146" s="110"/>
      <c r="S146" s="114"/>
    </row>
    <row r="147" spans="2:19" x14ac:dyDescent="0.25">
      <c r="B147" s="109"/>
      <c r="C147" s="114"/>
      <c r="D147" s="114"/>
      <c r="E147" s="114"/>
      <c r="F147" s="114"/>
      <c r="G147" s="114"/>
      <c r="H147" s="112"/>
      <c r="I147" s="115"/>
      <c r="J147" s="115"/>
      <c r="K147" s="110"/>
      <c r="L147" s="115"/>
      <c r="M147" s="115"/>
      <c r="N147" s="115"/>
      <c r="O147" s="115"/>
      <c r="P147" s="110"/>
      <c r="Q147" s="115"/>
      <c r="R147" s="110"/>
      <c r="S147" s="114"/>
    </row>
    <row r="148" spans="2:19" x14ac:dyDescent="0.25">
      <c r="B148" s="109"/>
      <c r="C148" s="114"/>
      <c r="D148" s="114"/>
      <c r="E148" s="114"/>
      <c r="F148" s="114"/>
      <c r="G148" s="114"/>
      <c r="H148" s="112"/>
      <c r="I148" s="115"/>
      <c r="J148" s="115"/>
      <c r="K148" s="110"/>
      <c r="L148" s="115"/>
      <c r="M148" s="115"/>
      <c r="N148" s="115"/>
      <c r="O148" s="115"/>
      <c r="P148" s="110"/>
      <c r="Q148" s="115"/>
      <c r="R148" s="110"/>
      <c r="S148" s="114"/>
    </row>
    <row r="149" spans="2:19" x14ac:dyDescent="0.25">
      <c r="B149" s="109"/>
      <c r="C149" s="114"/>
      <c r="D149" s="114"/>
      <c r="E149" s="114"/>
      <c r="F149" s="114"/>
      <c r="G149" s="114"/>
      <c r="H149" s="112"/>
      <c r="I149" s="115"/>
      <c r="J149" s="115"/>
      <c r="K149" s="110"/>
      <c r="L149" s="115"/>
      <c r="M149" s="115"/>
      <c r="N149" s="115"/>
      <c r="O149" s="115"/>
      <c r="P149" s="110"/>
      <c r="Q149" s="115"/>
      <c r="R149" s="110"/>
      <c r="S149" s="114"/>
    </row>
    <row r="150" spans="2:19" x14ac:dyDescent="0.25">
      <c r="B150" s="109"/>
      <c r="C150" s="114"/>
      <c r="D150" s="114"/>
      <c r="E150" s="114"/>
      <c r="F150" s="114"/>
      <c r="G150" s="114"/>
      <c r="H150" s="112"/>
      <c r="I150" s="115"/>
      <c r="J150" s="115"/>
      <c r="K150" s="110"/>
      <c r="L150" s="115"/>
      <c r="M150" s="115"/>
      <c r="N150" s="115"/>
      <c r="O150" s="115"/>
      <c r="P150" s="110"/>
      <c r="Q150" s="115"/>
      <c r="R150" s="110"/>
      <c r="S150" s="114"/>
    </row>
    <row r="151" spans="2:19" x14ac:dyDescent="0.25">
      <c r="B151" s="109"/>
      <c r="C151" s="114"/>
      <c r="D151" s="114"/>
      <c r="E151" s="114"/>
      <c r="F151" s="114"/>
      <c r="G151" s="114"/>
      <c r="H151" s="112"/>
      <c r="I151" s="115"/>
      <c r="J151" s="115"/>
      <c r="K151" s="110"/>
      <c r="L151" s="115"/>
      <c r="M151" s="115"/>
      <c r="N151" s="115"/>
      <c r="O151" s="115"/>
      <c r="P151" s="110"/>
      <c r="Q151" s="115"/>
      <c r="R151" s="110"/>
      <c r="S151" s="114"/>
    </row>
    <row r="152" spans="2:19" x14ac:dyDescent="0.25">
      <c r="B152" s="109"/>
      <c r="C152" s="114"/>
      <c r="D152" s="114"/>
      <c r="E152" s="114"/>
      <c r="F152" s="114"/>
      <c r="G152" s="114"/>
      <c r="H152" s="112"/>
      <c r="I152" s="115"/>
      <c r="J152" s="115"/>
      <c r="K152" s="110"/>
      <c r="L152" s="115"/>
      <c r="M152" s="115"/>
      <c r="N152" s="115"/>
      <c r="O152" s="115"/>
      <c r="P152" s="110"/>
      <c r="Q152" s="115"/>
      <c r="R152" s="110"/>
      <c r="S152" s="114"/>
    </row>
    <row r="153" spans="2:19" x14ac:dyDescent="0.25">
      <c r="B153" s="109"/>
      <c r="C153" s="114"/>
      <c r="D153" s="114"/>
      <c r="E153" s="114"/>
      <c r="F153" s="114"/>
      <c r="G153" s="114"/>
      <c r="H153" s="112"/>
      <c r="I153" s="115"/>
      <c r="J153" s="115"/>
      <c r="K153" s="110"/>
      <c r="L153" s="115"/>
      <c r="M153" s="115"/>
      <c r="N153" s="115"/>
      <c r="O153" s="115"/>
      <c r="P153" s="110"/>
      <c r="Q153" s="115"/>
      <c r="R153" s="110"/>
      <c r="S153" s="114"/>
    </row>
    <row r="154" spans="2:19" x14ac:dyDescent="0.25">
      <c r="B154" s="109"/>
      <c r="C154" s="114"/>
      <c r="D154" s="114"/>
      <c r="E154" s="114"/>
      <c r="F154" s="114"/>
      <c r="G154" s="114"/>
      <c r="H154" s="112"/>
      <c r="I154" s="115"/>
      <c r="J154" s="115"/>
      <c r="K154" s="110"/>
      <c r="L154" s="115"/>
      <c r="M154" s="115"/>
      <c r="N154" s="115"/>
      <c r="O154" s="115"/>
      <c r="P154" s="110"/>
      <c r="Q154" s="115"/>
      <c r="R154" s="110"/>
      <c r="S154" s="114"/>
    </row>
    <row r="155" spans="2:19" x14ac:dyDescent="0.25">
      <c r="B155" s="109"/>
      <c r="C155" s="114"/>
      <c r="D155" s="114"/>
      <c r="E155" s="114"/>
      <c r="F155" s="114"/>
      <c r="G155" s="114"/>
      <c r="H155" s="112"/>
      <c r="I155" s="115"/>
      <c r="J155" s="115"/>
      <c r="K155" s="110"/>
      <c r="L155" s="115"/>
      <c r="M155" s="115"/>
      <c r="N155" s="115"/>
      <c r="O155" s="115"/>
      <c r="P155" s="110"/>
      <c r="Q155" s="115"/>
      <c r="R155" s="110"/>
      <c r="S155" s="114"/>
    </row>
    <row r="156" spans="2:19" x14ac:dyDescent="0.25">
      <c r="B156" s="109"/>
      <c r="C156" s="114"/>
      <c r="D156" s="114"/>
      <c r="E156" s="114"/>
      <c r="F156" s="114"/>
      <c r="G156" s="114"/>
      <c r="H156" s="112"/>
      <c r="I156" s="115"/>
      <c r="J156" s="115"/>
      <c r="K156" s="110"/>
      <c r="L156" s="115"/>
      <c r="M156" s="115"/>
      <c r="N156" s="115"/>
      <c r="O156" s="115"/>
      <c r="P156" s="110"/>
      <c r="Q156" s="115"/>
      <c r="R156" s="110"/>
      <c r="S156" s="114"/>
    </row>
    <row r="157" spans="2:19" x14ac:dyDescent="0.25">
      <c r="B157" s="109"/>
      <c r="C157" s="114"/>
      <c r="D157" s="114"/>
      <c r="E157" s="114"/>
      <c r="F157" s="114"/>
      <c r="G157" s="114"/>
      <c r="H157" s="112"/>
      <c r="I157" s="115"/>
      <c r="J157" s="115"/>
      <c r="K157" s="110"/>
      <c r="L157" s="115"/>
      <c r="M157" s="115"/>
      <c r="N157" s="115"/>
      <c r="O157" s="115"/>
      <c r="P157" s="110"/>
      <c r="Q157" s="115"/>
      <c r="R157" s="110"/>
      <c r="S157" s="114"/>
    </row>
    <row r="158" spans="2:19" x14ac:dyDescent="0.25">
      <c r="B158" s="109"/>
      <c r="C158" s="114"/>
      <c r="D158" s="114"/>
      <c r="E158" s="114"/>
      <c r="F158" s="114"/>
      <c r="G158" s="114"/>
      <c r="H158" s="112"/>
      <c r="I158" s="115"/>
      <c r="J158" s="115"/>
      <c r="K158" s="110"/>
      <c r="L158" s="115"/>
      <c r="M158" s="115"/>
      <c r="N158" s="115"/>
      <c r="O158" s="115"/>
      <c r="P158" s="110"/>
      <c r="Q158" s="115"/>
      <c r="R158" s="110"/>
      <c r="S158" s="114"/>
    </row>
    <row r="159" spans="2:19" x14ac:dyDescent="0.25">
      <c r="B159" s="109"/>
      <c r="C159" s="114"/>
      <c r="D159" s="114"/>
      <c r="E159" s="114"/>
      <c r="F159" s="114"/>
      <c r="G159" s="114"/>
      <c r="H159" s="112"/>
      <c r="I159" s="115"/>
      <c r="J159" s="115"/>
      <c r="K159" s="110"/>
      <c r="L159" s="115"/>
      <c r="M159" s="115"/>
      <c r="N159" s="115"/>
      <c r="O159" s="115"/>
      <c r="P159" s="110"/>
      <c r="Q159" s="115"/>
      <c r="R159" s="110"/>
      <c r="S159" s="114"/>
    </row>
    <row r="160" spans="2:19" x14ac:dyDescent="0.25">
      <c r="B160" s="109"/>
      <c r="C160" s="114"/>
      <c r="D160" s="114"/>
      <c r="E160" s="114"/>
      <c r="F160" s="114"/>
      <c r="G160" s="114"/>
      <c r="H160" s="112"/>
      <c r="I160" s="115"/>
      <c r="J160" s="115"/>
      <c r="K160" s="110"/>
      <c r="L160" s="115"/>
      <c r="M160" s="115"/>
      <c r="N160" s="115"/>
      <c r="O160" s="115"/>
      <c r="P160" s="110"/>
      <c r="Q160" s="115"/>
      <c r="R160" s="110"/>
      <c r="S160" s="114"/>
    </row>
    <row r="161" spans="2:19" x14ac:dyDescent="0.25">
      <c r="B161" s="109"/>
      <c r="C161" s="114"/>
      <c r="D161" s="114"/>
      <c r="E161" s="114"/>
      <c r="F161" s="114"/>
      <c r="G161" s="114"/>
      <c r="H161" s="112"/>
      <c r="I161" s="115"/>
      <c r="J161" s="115"/>
      <c r="K161" s="110"/>
      <c r="L161" s="115"/>
      <c r="M161" s="115"/>
      <c r="N161" s="115"/>
      <c r="O161" s="115"/>
      <c r="P161" s="110"/>
      <c r="Q161" s="115"/>
      <c r="R161" s="110"/>
      <c r="S161" s="114"/>
    </row>
    <row r="162" spans="2:19" x14ac:dyDescent="0.25">
      <c r="B162" s="109"/>
      <c r="C162" s="114"/>
      <c r="D162" s="114"/>
      <c r="E162" s="114"/>
      <c r="F162" s="114"/>
      <c r="G162" s="114"/>
      <c r="H162" s="112"/>
      <c r="I162" s="115"/>
      <c r="J162" s="115"/>
      <c r="K162" s="110"/>
      <c r="L162" s="115"/>
      <c r="M162" s="115"/>
      <c r="N162" s="115"/>
      <c r="O162" s="115"/>
      <c r="P162" s="110"/>
      <c r="Q162" s="115"/>
      <c r="R162" s="110"/>
      <c r="S162" s="114"/>
    </row>
    <row r="163" spans="2:19" x14ac:dyDescent="0.25">
      <c r="B163" s="109"/>
      <c r="C163" s="114"/>
      <c r="D163" s="114"/>
      <c r="E163" s="114"/>
      <c r="F163" s="114"/>
      <c r="G163" s="114"/>
      <c r="H163" s="112"/>
      <c r="I163" s="115"/>
      <c r="J163" s="115"/>
      <c r="K163" s="110"/>
      <c r="L163" s="115"/>
      <c r="M163" s="115"/>
      <c r="N163" s="115"/>
      <c r="O163" s="115"/>
      <c r="P163" s="110"/>
      <c r="Q163" s="115"/>
      <c r="R163" s="110"/>
      <c r="S163" s="114"/>
    </row>
    <row r="164" spans="2:19" x14ac:dyDescent="0.25">
      <c r="B164" s="109"/>
      <c r="C164" s="114"/>
      <c r="D164" s="114"/>
      <c r="E164" s="114"/>
      <c r="F164" s="114"/>
      <c r="G164" s="114"/>
      <c r="H164" s="112"/>
      <c r="I164" s="115"/>
      <c r="J164" s="115"/>
      <c r="K164" s="110"/>
      <c r="L164" s="115"/>
      <c r="M164" s="115"/>
      <c r="N164" s="115"/>
      <c r="O164" s="115"/>
      <c r="P164" s="110"/>
      <c r="Q164" s="115"/>
      <c r="R164" s="110"/>
      <c r="S164" s="114"/>
    </row>
    <row r="165" spans="2:19" x14ac:dyDescent="0.25">
      <c r="B165" s="109"/>
      <c r="C165" s="114"/>
      <c r="D165" s="114"/>
      <c r="E165" s="114"/>
      <c r="F165" s="114"/>
      <c r="G165" s="114"/>
      <c r="H165" s="112"/>
      <c r="I165" s="115"/>
      <c r="J165" s="115"/>
      <c r="K165" s="110"/>
      <c r="L165" s="115"/>
      <c r="M165" s="115"/>
      <c r="N165" s="115"/>
      <c r="O165" s="115"/>
      <c r="P165" s="110"/>
      <c r="Q165" s="115"/>
      <c r="R165" s="110"/>
      <c r="S165" s="114"/>
    </row>
    <row r="166" spans="2:19" x14ac:dyDescent="0.25">
      <c r="B166" s="109"/>
      <c r="C166" s="114"/>
      <c r="D166" s="114"/>
      <c r="E166" s="114"/>
      <c r="F166" s="114"/>
      <c r="G166" s="114"/>
      <c r="H166" s="112"/>
      <c r="I166" s="115"/>
      <c r="J166" s="115"/>
      <c r="K166" s="110"/>
      <c r="L166" s="115"/>
      <c r="M166" s="115"/>
      <c r="N166" s="115"/>
      <c r="O166" s="115"/>
      <c r="P166" s="110"/>
      <c r="Q166" s="115"/>
      <c r="R166" s="110"/>
      <c r="S166" s="114"/>
    </row>
    <row r="167" spans="2:19" x14ac:dyDescent="0.25">
      <c r="B167" s="109"/>
      <c r="C167" s="114"/>
      <c r="D167" s="114"/>
      <c r="E167" s="114"/>
      <c r="F167" s="114"/>
      <c r="G167" s="114"/>
      <c r="H167" s="112"/>
      <c r="I167" s="115"/>
      <c r="J167" s="115"/>
      <c r="K167" s="110"/>
      <c r="L167" s="115"/>
      <c r="M167" s="115"/>
      <c r="N167" s="115"/>
      <c r="O167" s="115"/>
      <c r="P167" s="110"/>
      <c r="Q167" s="115"/>
      <c r="R167" s="110"/>
      <c r="S167" s="114"/>
    </row>
    <row r="168" spans="2:19" x14ac:dyDescent="0.25">
      <c r="B168" s="109"/>
      <c r="C168" s="114"/>
      <c r="D168" s="114"/>
      <c r="E168" s="114"/>
      <c r="F168" s="114"/>
      <c r="G168" s="114"/>
      <c r="H168" s="112"/>
      <c r="I168" s="115"/>
      <c r="J168" s="115"/>
      <c r="K168" s="110"/>
      <c r="L168" s="115"/>
      <c r="M168" s="115"/>
      <c r="N168" s="115"/>
      <c r="O168" s="115"/>
      <c r="P168" s="110"/>
      <c r="Q168" s="115"/>
      <c r="R168" s="110"/>
      <c r="S168" s="114"/>
    </row>
    <row r="169" spans="2:19" x14ac:dyDescent="0.25">
      <c r="B169" s="109"/>
      <c r="C169" s="114"/>
      <c r="D169" s="114"/>
      <c r="E169" s="114"/>
      <c r="F169" s="114"/>
      <c r="G169" s="114"/>
      <c r="H169" s="112"/>
      <c r="I169" s="115"/>
      <c r="J169" s="115"/>
      <c r="K169" s="110"/>
      <c r="L169" s="115"/>
      <c r="M169" s="115"/>
      <c r="N169" s="115"/>
      <c r="O169" s="115"/>
      <c r="P169" s="110"/>
      <c r="Q169" s="115"/>
      <c r="R169" s="110"/>
      <c r="S169" s="114"/>
    </row>
    <row r="170" spans="2:19" x14ac:dyDescent="0.25">
      <c r="B170" s="109"/>
      <c r="C170" s="114"/>
      <c r="D170" s="114"/>
      <c r="E170" s="114"/>
      <c r="F170" s="114"/>
      <c r="G170" s="114"/>
      <c r="H170" s="112"/>
      <c r="I170" s="115"/>
      <c r="J170" s="115"/>
      <c r="K170" s="110"/>
      <c r="L170" s="115"/>
      <c r="M170" s="115"/>
      <c r="N170" s="115"/>
      <c r="O170" s="115"/>
      <c r="P170" s="110"/>
      <c r="Q170" s="115"/>
      <c r="R170" s="110"/>
      <c r="S170" s="114"/>
    </row>
    <row r="171" spans="2:19" x14ac:dyDescent="0.25">
      <c r="B171" s="109"/>
      <c r="C171" s="114"/>
      <c r="D171" s="114"/>
      <c r="E171" s="114"/>
      <c r="F171" s="114"/>
      <c r="G171" s="114"/>
      <c r="H171" s="112"/>
      <c r="I171" s="115"/>
      <c r="J171" s="115"/>
      <c r="K171" s="110"/>
      <c r="L171" s="115"/>
      <c r="M171" s="115"/>
      <c r="N171" s="115"/>
      <c r="O171" s="115"/>
      <c r="P171" s="110"/>
      <c r="Q171" s="115"/>
      <c r="R171" s="110"/>
      <c r="S171" s="114"/>
    </row>
    <row r="172" spans="2:19" x14ac:dyDescent="0.25">
      <c r="B172" s="109"/>
      <c r="C172" s="114"/>
      <c r="D172" s="114"/>
      <c r="E172" s="114"/>
      <c r="F172" s="114"/>
      <c r="G172" s="114"/>
      <c r="H172" s="112"/>
      <c r="I172" s="115"/>
      <c r="J172" s="115"/>
      <c r="K172" s="110"/>
      <c r="L172" s="115"/>
      <c r="M172" s="115"/>
      <c r="N172" s="115"/>
      <c r="O172" s="115"/>
      <c r="P172" s="110"/>
      <c r="Q172" s="115"/>
      <c r="R172" s="110"/>
      <c r="S172" s="114"/>
    </row>
    <row r="173" spans="2:19" x14ac:dyDescent="0.25">
      <c r="B173" s="109"/>
      <c r="C173" s="114"/>
      <c r="D173" s="114"/>
      <c r="E173" s="114"/>
      <c r="F173" s="114"/>
      <c r="G173" s="114"/>
      <c r="H173" s="112"/>
      <c r="I173" s="115"/>
      <c r="J173" s="115"/>
      <c r="K173" s="110"/>
      <c r="L173" s="115"/>
      <c r="M173" s="115"/>
      <c r="N173" s="115"/>
      <c r="O173" s="115"/>
      <c r="P173" s="110"/>
      <c r="Q173" s="115"/>
      <c r="R173" s="110"/>
      <c r="S173" s="114"/>
    </row>
    <row r="174" spans="2:19" x14ac:dyDescent="0.25">
      <c r="B174" s="109"/>
      <c r="C174" s="114"/>
      <c r="D174" s="114"/>
      <c r="E174" s="114"/>
      <c r="F174" s="114"/>
      <c r="G174" s="114"/>
      <c r="H174" s="112"/>
      <c r="I174" s="115"/>
      <c r="J174" s="115"/>
      <c r="K174" s="110"/>
      <c r="L174" s="115"/>
      <c r="M174" s="115"/>
      <c r="N174" s="115"/>
      <c r="O174" s="115"/>
      <c r="P174" s="110"/>
      <c r="Q174" s="115"/>
      <c r="R174" s="110"/>
      <c r="S174" s="114"/>
    </row>
    <row r="175" spans="2:19" x14ac:dyDescent="0.25">
      <c r="B175" s="109"/>
      <c r="C175" s="114"/>
      <c r="D175" s="114"/>
      <c r="E175" s="114"/>
      <c r="F175" s="114"/>
      <c r="G175" s="114"/>
      <c r="H175" s="112"/>
      <c r="I175" s="115"/>
      <c r="J175" s="115"/>
      <c r="K175" s="110"/>
      <c r="L175" s="115"/>
      <c r="M175" s="115"/>
      <c r="N175" s="115"/>
      <c r="O175" s="115"/>
      <c r="P175" s="110"/>
      <c r="Q175" s="115"/>
      <c r="R175" s="110"/>
      <c r="S175" s="114"/>
    </row>
    <row r="176" spans="2:19" x14ac:dyDescent="0.25">
      <c r="B176" s="109"/>
      <c r="C176" s="114"/>
      <c r="D176" s="114"/>
      <c r="E176" s="114"/>
      <c r="F176" s="114"/>
      <c r="G176" s="114"/>
      <c r="H176" s="112"/>
      <c r="I176" s="115"/>
      <c r="J176" s="115"/>
      <c r="K176" s="110"/>
      <c r="L176" s="115"/>
      <c r="M176" s="115"/>
      <c r="N176" s="115"/>
      <c r="O176" s="115"/>
      <c r="P176" s="110"/>
      <c r="Q176" s="115"/>
      <c r="R176" s="110"/>
      <c r="S176" s="114"/>
    </row>
    <row r="177" spans="2:19" x14ac:dyDescent="0.25">
      <c r="B177" s="109"/>
      <c r="C177" s="114"/>
      <c r="D177" s="114"/>
      <c r="E177" s="114"/>
      <c r="F177" s="114"/>
      <c r="G177" s="114"/>
      <c r="H177" s="112"/>
      <c r="I177" s="115"/>
      <c r="J177" s="115"/>
      <c r="K177" s="110"/>
      <c r="L177" s="115"/>
      <c r="M177" s="115"/>
      <c r="N177" s="115"/>
      <c r="O177" s="115"/>
      <c r="P177" s="110"/>
      <c r="Q177" s="115"/>
      <c r="R177" s="110"/>
      <c r="S177" s="114"/>
    </row>
    <row r="178" spans="2:19" x14ac:dyDescent="0.25">
      <c r="B178" s="109"/>
      <c r="C178" s="114"/>
      <c r="D178" s="114"/>
      <c r="E178" s="114"/>
      <c r="F178" s="114"/>
      <c r="G178" s="114"/>
      <c r="H178" s="112"/>
      <c r="I178" s="115"/>
      <c r="J178" s="115"/>
      <c r="K178" s="110"/>
      <c r="L178" s="115"/>
      <c r="M178" s="115"/>
      <c r="N178" s="115"/>
      <c r="O178" s="115"/>
      <c r="P178" s="110"/>
      <c r="Q178" s="115"/>
      <c r="R178" s="110"/>
      <c r="S178" s="114"/>
    </row>
    <row r="179" spans="2:19" x14ac:dyDescent="0.25">
      <c r="B179" s="109"/>
      <c r="C179" s="114"/>
      <c r="D179" s="114"/>
      <c r="E179" s="114"/>
      <c r="F179" s="114"/>
      <c r="G179" s="114"/>
      <c r="H179" s="112"/>
      <c r="I179" s="115"/>
      <c r="J179" s="115"/>
      <c r="K179" s="110"/>
      <c r="L179" s="115"/>
      <c r="M179" s="115"/>
      <c r="N179" s="115"/>
      <c r="O179" s="115"/>
      <c r="P179" s="110"/>
      <c r="Q179" s="115"/>
      <c r="R179" s="110"/>
      <c r="S179" s="114"/>
    </row>
    <row r="180" spans="2:19" x14ac:dyDescent="0.25">
      <c r="B180" s="109"/>
      <c r="C180" s="114"/>
      <c r="D180" s="114"/>
      <c r="E180" s="114"/>
      <c r="F180" s="114"/>
      <c r="G180" s="114"/>
      <c r="H180" s="112"/>
      <c r="I180" s="115"/>
      <c r="J180" s="115"/>
      <c r="K180" s="110"/>
      <c r="L180" s="115"/>
      <c r="M180" s="115"/>
      <c r="N180" s="115"/>
      <c r="O180" s="115"/>
      <c r="P180" s="110"/>
      <c r="Q180" s="115"/>
      <c r="R180" s="110"/>
      <c r="S180" s="114"/>
    </row>
    <row r="181" spans="2:19" x14ac:dyDescent="0.25">
      <c r="B181" s="109"/>
      <c r="C181" s="114"/>
      <c r="D181" s="114"/>
      <c r="E181" s="114"/>
      <c r="F181" s="114"/>
      <c r="G181" s="114"/>
      <c r="H181" s="112"/>
      <c r="I181" s="115"/>
      <c r="J181" s="115"/>
      <c r="K181" s="110"/>
      <c r="L181" s="115"/>
      <c r="M181" s="115"/>
      <c r="N181" s="115"/>
      <c r="O181" s="115"/>
      <c r="P181" s="110"/>
      <c r="Q181" s="115"/>
      <c r="R181" s="110"/>
      <c r="S181" s="114"/>
    </row>
    <row r="182" spans="2:19" x14ac:dyDescent="0.25">
      <c r="B182" s="109"/>
      <c r="C182" s="114"/>
      <c r="D182" s="114"/>
      <c r="E182" s="114"/>
      <c r="F182" s="114"/>
      <c r="G182" s="114"/>
      <c r="H182" s="112"/>
      <c r="I182" s="115"/>
      <c r="J182" s="115"/>
      <c r="K182" s="110"/>
      <c r="L182" s="115"/>
      <c r="M182" s="115"/>
      <c r="N182" s="115"/>
      <c r="O182" s="115"/>
      <c r="P182" s="110"/>
      <c r="Q182" s="115"/>
      <c r="R182" s="110"/>
      <c r="S182" s="114"/>
    </row>
    <row r="183" spans="2:19" x14ac:dyDescent="0.25">
      <c r="B183" s="109"/>
      <c r="C183" s="114"/>
      <c r="D183" s="114"/>
      <c r="E183" s="114"/>
      <c r="F183" s="114"/>
      <c r="G183" s="114"/>
      <c r="H183" s="112"/>
      <c r="I183" s="115"/>
      <c r="J183" s="115"/>
      <c r="K183" s="110"/>
      <c r="L183" s="115"/>
      <c r="M183" s="115"/>
      <c r="N183" s="115"/>
      <c r="O183" s="115"/>
      <c r="P183" s="110"/>
      <c r="Q183" s="115"/>
      <c r="R183" s="110"/>
      <c r="S183" s="114"/>
    </row>
    <row r="184" spans="2:19" x14ac:dyDescent="0.25">
      <c r="B184" s="109"/>
      <c r="C184" s="114"/>
      <c r="D184" s="114"/>
      <c r="E184" s="114"/>
      <c r="F184" s="114"/>
      <c r="G184" s="114"/>
      <c r="H184" s="112"/>
      <c r="I184" s="115"/>
      <c r="J184" s="115"/>
      <c r="K184" s="110"/>
      <c r="L184" s="115"/>
      <c r="M184" s="115"/>
      <c r="N184" s="115"/>
      <c r="O184" s="115"/>
      <c r="P184" s="110"/>
      <c r="Q184" s="115"/>
      <c r="R184" s="110"/>
      <c r="S184" s="114"/>
    </row>
    <row r="185" spans="2:19" x14ac:dyDescent="0.25">
      <c r="B185" s="109"/>
      <c r="C185" s="114"/>
      <c r="D185" s="114"/>
      <c r="E185" s="114"/>
      <c r="F185" s="114"/>
      <c r="G185" s="114"/>
      <c r="H185" s="112"/>
      <c r="I185" s="115"/>
      <c r="J185" s="115"/>
      <c r="K185" s="110"/>
      <c r="L185" s="115"/>
      <c r="M185" s="115"/>
      <c r="N185" s="115"/>
      <c r="O185" s="115"/>
      <c r="P185" s="110"/>
      <c r="Q185" s="115"/>
      <c r="R185" s="110"/>
      <c r="S185" s="114"/>
    </row>
    <row r="186" spans="2:19" x14ac:dyDescent="0.25">
      <c r="B186" s="109"/>
      <c r="C186" s="114"/>
      <c r="D186" s="114"/>
      <c r="E186" s="114"/>
      <c r="F186" s="114"/>
      <c r="G186" s="114"/>
      <c r="H186" s="112"/>
      <c r="I186" s="115"/>
      <c r="J186" s="115"/>
      <c r="K186" s="110"/>
      <c r="L186" s="115"/>
      <c r="M186" s="115"/>
      <c r="N186" s="115"/>
      <c r="O186" s="115"/>
      <c r="P186" s="110"/>
      <c r="Q186" s="115"/>
      <c r="R186" s="110"/>
      <c r="S186" s="114"/>
    </row>
    <row r="187" spans="2:19" x14ac:dyDescent="0.25">
      <c r="B187" s="109"/>
      <c r="C187" s="114"/>
      <c r="D187" s="114"/>
      <c r="E187" s="114"/>
      <c r="F187" s="114"/>
      <c r="G187" s="114"/>
      <c r="H187" s="112"/>
      <c r="I187" s="115"/>
      <c r="J187" s="115"/>
      <c r="K187" s="110"/>
      <c r="L187" s="115"/>
      <c r="M187" s="115"/>
      <c r="N187" s="115"/>
      <c r="O187" s="115"/>
      <c r="P187" s="110"/>
      <c r="Q187" s="115"/>
      <c r="R187" s="110"/>
      <c r="S187" s="114"/>
    </row>
    <row r="188" spans="2:19" x14ac:dyDescent="0.25">
      <c r="B188" s="109"/>
      <c r="C188" s="114"/>
      <c r="D188" s="114"/>
      <c r="E188" s="114"/>
      <c r="F188" s="114"/>
      <c r="G188" s="114"/>
      <c r="H188" s="112"/>
      <c r="I188" s="115"/>
      <c r="J188" s="115"/>
      <c r="K188" s="110"/>
      <c r="L188" s="115"/>
      <c r="M188" s="115"/>
      <c r="N188" s="115"/>
      <c r="O188" s="115"/>
      <c r="P188" s="110"/>
      <c r="Q188" s="115"/>
      <c r="R188" s="110"/>
      <c r="S188" s="114"/>
    </row>
    <row r="189" spans="2:19" x14ac:dyDescent="0.25">
      <c r="B189" s="109"/>
      <c r="C189" s="114"/>
      <c r="D189" s="114"/>
      <c r="E189" s="114"/>
      <c r="F189" s="114"/>
      <c r="G189" s="114"/>
      <c r="H189" s="112"/>
      <c r="I189" s="115"/>
      <c r="J189" s="115"/>
      <c r="K189" s="110"/>
      <c r="L189" s="115"/>
      <c r="M189" s="115"/>
      <c r="N189" s="115"/>
      <c r="O189" s="115"/>
      <c r="P189" s="110"/>
      <c r="Q189" s="115"/>
      <c r="R189" s="110"/>
      <c r="S189" s="114"/>
    </row>
    <row r="190" spans="2:19" x14ac:dyDescent="0.25">
      <c r="B190" s="109"/>
      <c r="C190" s="114"/>
      <c r="D190" s="114"/>
      <c r="E190" s="114"/>
      <c r="F190" s="114"/>
      <c r="G190" s="114"/>
      <c r="H190" s="112"/>
      <c r="I190" s="115"/>
      <c r="J190" s="115"/>
      <c r="K190" s="110"/>
      <c r="L190" s="115"/>
      <c r="M190" s="115"/>
      <c r="N190" s="115"/>
      <c r="O190" s="115"/>
      <c r="P190" s="110"/>
      <c r="Q190" s="115"/>
      <c r="R190" s="110"/>
      <c r="S190" s="114"/>
    </row>
    <row r="191" spans="2:19" x14ac:dyDescent="0.25">
      <c r="B191" s="109"/>
      <c r="C191" s="114"/>
      <c r="D191" s="114"/>
      <c r="E191" s="114"/>
      <c r="F191" s="114"/>
      <c r="G191" s="114"/>
      <c r="H191" s="112"/>
      <c r="I191" s="115"/>
      <c r="J191" s="115"/>
      <c r="K191" s="110"/>
      <c r="L191" s="115"/>
      <c r="M191" s="115"/>
      <c r="N191" s="115"/>
      <c r="O191" s="115"/>
      <c r="P191" s="110"/>
      <c r="Q191" s="115"/>
      <c r="R191" s="110"/>
      <c r="S191" s="114"/>
    </row>
    <row r="192" spans="2:19" x14ac:dyDescent="0.25">
      <c r="B192" s="109"/>
      <c r="C192" s="114"/>
      <c r="D192" s="114"/>
      <c r="E192" s="114"/>
      <c r="F192" s="114"/>
      <c r="G192" s="114"/>
      <c r="H192" s="112"/>
      <c r="I192" s="115"/>
      <c r="J192" s="115"/>
      <c r="K192" s="110"/>
      <c r="L192" s="115"/>
      <c r="M192" s="115"/>
      <c r="N192" s="115"/>
      <c r="O192" s="115"/>
      <c r="P192" s="110"/>
      <c r="Q192" s="115"/>
      <c r="R192" s="110"/>
      <c r="S192" s="114"/>
    </row>
    <row r="193" spans="2:19" x14ac:dyDescent="0.25">
      <c r="B193" s="109"/>
      <c r="C193" s="114"/>
      <c r="D193" s="114"/>
      <c r="E193" s="114"/>
      <c r="F193" s="114"/>
      <c r="G193" s="114"/>
      <c r="H193" s="112"/>
      <c r="I193" s="115"/>
      <c r="J193" s="115"/>
      <c r="K193" s="110"/>
      <c r="L193" s="115"/>
      <c r="M193" s="115"/>
      <c r="N193" s="115"/>
      <c r="O193" s="115"/>
      <c r="P193" s="110"/>
      <c r="Q193" s="115"/>
      <c r="R193" s="110"/>
      <c r="S193" s="114"/>
    </row>
    <row r="194" spans="2:19" x14ac:dyDescent="0.25">
      <c r="B194" s="109"/>
      <c r="C194" s="114"/>
      <c r="D194" s="114"/>
      <c r="E194" s="114"/>
      <c r="F194" s="114"/>
      <c r="G194" s="114"/>
      <c r="H194" s="112"/>
      <c r="I194" s="115"/>
      <c r="J194" s="115"/>
      <c r="K194" s="110"/>
      <c r="L194" s="115"/>
      <c r="M194" s="115"/>
      <c r="N194" s="115"/>
      <c r="O194" s="115"/>
      <c r="P194" s="110"/>
      <c r="Q194" s="115"/>
      <c r="R194" s="110"/>
      <c r="S194" s="114"/>
    </row>
    <row r="195" spans="2:19" x14ac:dyDescent="0.25">
      <c r="B195" s="109"/>
      <c r="C195" s="114"/>
      <c r="D195" s="114"/>
      <c r="E195" s="114"/>
      <c r="F195" s="114"/>
      <c r="G195" s="114"/>
      <c r="H195" s="112"/>
      <c r="I195" s="115"/>
      <c r="J195" s="115"/>
      <c r="K195" s="110"/>
      <c r="L195" s="115"/>
      <c r="M195" s="115"/>
      <c r="N195" s="115"/>
      <c r="O195" s="115"/>
      <c r="P195" s="110"/>
      <c r="Q195" s="115"/>
      <c r="R195" s="110"/>
      <c r="S195" s="114"/>
    </row>
    <row r="196" spans="2:19" x14ac:dyDescent="0.25">
      <c r="B196" s="109"/>
      <c r="C196" s="114"/>
      <c r="D196" s="114"/>
      <c r="E196" s="114"/>
      <c r="F196" s="114"/>
      <c r="G196" s="114"/>
      <c r="H196" s="112"/>
      <c r="I196" s="115"/>
      <c r="J196" s="115"/>
      <c r="K196" s="110"/>
      <c r="L196" s="115"/>
      <c r="M196" s="115"/>
      <c r="N196" s="115"/>
      <c r="O196" s="115"/>
      <c r="P196" s="110"/>
      <c r="Q196" s="115"/>
      <c r="R196" s="110"/>
      <c r="S196" s="114"/>
    </row>
    <row r="197" spans="2:19" x14ac:dyDescent="0.25">
      <c r="B197" s="109"/>
      <c r="C197" s="114"/>
      <c r="D197" s="114"/>
      <c r="E197" s="114"/>
      <c r="F197" s="114"/>
      <c r="G197" s="114"/>
      <c r="H197" s="112"/>
      <c r="I197" s="115"/>
      <c r="J197" s="115"/>
      <c r="K197" s="110"/>
      <c r="L197" s="115"/>
      <c r="M197" s="115"/>
      <c r="N197" s="115"/>
      <c r="O197" s="115"/>
      <c r="P197" s="110"/>
      <c r="Q197" s="115"/>
      <c r="R197" s="110"/>
      <c r="S197" s="114"/>
    </row>
    <row r="198" spans="2:19" x14ac:dyDescent="0.25">
      <c r="B198" s="109"/>
      <c r="C198" s="114"/>
      <c r="D198" s="114"/>
      <c r="E198" s="114"/>
      <c r="F198" s="114"/>
      <c r="G198" s="114"/>
      <c r="H198" s="112"/>
      <c r="I198" s="115"/>
      <c r="J198" s="115"/>
      <c r="K198" s="110"/>
      <c r="L198" s="115"/>
      <c r="M198" s="115"/>
      <c r="N198" s="115"/>
      <c r="O198" s="115"/>
      <c r="P198" s="110"/>
      <c r="Q198" s="115"/>
      <c r="R198" s="110"/>
      <c r="S198" s="114"/>
    </row>
    <row r="199" spans="2:19" x14ac:dyDescent="0.25">
      <c r="B199" s="109"/>
      <c r="C199" s="114"/>
      <c r="D199" s="114"/>
      <c r="E199" s="114"/>
      <c r="F199" s="114"/>
      <c r="G199" s="114"/>
      <c r="H199" s="112"/>
      <c r="I199" s="115"/>
      <c r="J199" s="115"/>
      <c r="K199" s="110"/>
      <c r="L199" s="115"/>
      <c r="M199" s="115"/>
      <c r="N199" s="115"/>
      <c r="O199" s="115"/>
      <c r="P199" s="110"/>
      <c r="Q199" s="115"/>
      <c r="R199" s="110"/>
      <c r="S199" s="114"/>
    </row>
    <row r="200" spans="2:19" x14ac:dyDescent="0.25">
      <c r="B200" s="109"/>
      <c r="C200" s="114"/>
      <c r="D200" s="114"/>
      <c r="E200" s="114"/>
      <c r="F200" s="114"/>
      <c r="G200" s="114"/>
      <c r="H200" s="112"/>
      <c r="I200" s="115"/>
      <c r="J200" s="115"/>
      <c r="K200" s="110"/>
      <c r="L200" s="115"/>
      <c r="M200" s="115"/>
      <c r="N200" s="115"/>
      <c r="O200" s="115"/>
      <c r="P200" s="110"/>
      <c r="Q200" s="115"/>
      <c r="R200" s="110"/>
      <c r="S200" s="114"/>
    </row>
    <row r="201" spans="2:19" x14ac:dyDescent="0.25">
      <c r="B201" s="109"/>
      <c r="C201" s="114"/>
      <c r="D201" s="114"/>
      <c r="E201" s="114"/>
      <c r="F201" s="114"/>
      <c r="G201" s="114"/>
      <c r="H201" s="112"/>
      <c r="I201" s="115"/>
      <c r="J201" s="115"/>
      <c r="K201" s="110"/>
      <c r="L201" s="115"/>
      <c r="M201" s="115"/>
      <c r="N201" s="115"/>
      <c r="O201" s="115"/>
      <c r="P201" s="110"/>
      <c r="Q201" s="115"/>
      <c r="R201" s="110"/>
      <c r="S201" s="114"/>
    </row>
    <row r="202" spans="2:19" x14ac:dyDescent="0.25">
      <c r="B202" s="109"/>
      <c r="C202" s="114"/>
      <c r="D202" s="114"/>
      <c r="E202" s="114"/>
      <c r="F202" s="114"/>
      <c r="G202" s="114"/>
      <c r="H202" s="112"/>
      <c r="I202" s="115"/>
      <c r="J202" s="115"/>
      <c r="K202" s="110"/>
      <c r="L202" s="115"/>
      <c r="M202" s="115"/>
      <c r="N202" s="115"/>
      <c r="O202" s="115"/>
      <c r="P202" s="110"/>
      <c r="Q202" s="115"/>
      <c r="R202" s="110"/>
      <c r="S202" s="114"/>
    </row>
    <row r="203" spans="2:19" x14ac:dyDescent="0.25">
      <c r="B203" s="109"/>
      <c r="C203" s="114"/>
      <c r="D203" s="114"/>
      <c r="E203" s="114"/>
      <c r="F203" s="114"/>
      <c r="G203" s="114"/>
      <c r="H203" s="112"/>
      <c r="I203" s="115"/>
      <c r="J203" s="115"/>
      <c r="K203" s="110"/>
      <c r="L203" s="115"/>
      <c r="M203" s="115"/>
      <c r="N203" s="115"/>
      <c r="O203" s="115"/>
      <c r="P203" s="110"/>
      <c r="Q203" s="115"/>
      <c r="R203" s="110"/>
      <c r="S203" s="114"/>
    </row>
    <row r="204" spans="2:19" x14ac:dyDescent="0.25">
      <c r="B204" s="109"/>
      <c r="C204" s="114"/>
      <c r="D204" s="114"/>
      <c r="E204" s="114"/>
      <c r="F204" s="114"/>
      <c r="G204" s="114"/>
      <c r="H204" s="112"/>
      <c r="I204" s="115"/>
      <c r="J204" s="115"/>
      <c r="K204" s="110"/>
      <c r="L204" s="115"/>
      <c r="M204" s="115"/>
      <c r="N204" s="115"/>
      <c r="O204" s="115"/>
      <c r="P204" s="110"/>
      <c r="Q204" s="115"/>
      <c r="R204" s="110"/>
      <c r="S204" s="114"/>
    </row>
    <row r="205" spans="2:19" x14ac:dyDescent="0.25">
      <c r="B205" s="109"/>
      <c r="C205" s="114"/>
      <c r="D205" s="114"/>
      <c r="E205" s="114"/>
      <c r="F205" s="114"/>
      <c r="G205" s="114"/>
      <c r="H205" s="112"/>
      <c r="I205" s="115"/>
      <c r="J205" s="115"/>
      <c r="K205" s="110"/>
      <c r="L205" s="115"/>
      <c r="M205" s="115"/>
      <c r="N205" s="115"/>
      <c r="O205" s="115"/>
      <c r="P205" s="110"/>
      <c r="Q205" s="115"/>
      <c r="R205" s="110"/>
      <c r="S205" s="114"/>
    </row>
    <row r="206" spans="2:19" x14ac:dyDescent="0.25">
      <c r="B206" s="109"/>
      <c r="C206" s="114"/>
      <c r="D206" s="114"/>
      <c r="E206" s="114"/>
      <c r="F206" s="114"/>
      <c r="G206" s="114"/>
      <c r="H206" s="112"/>
      <c r="I206" s="115"/>
      <c r="J206" s="115"/>
      <c r="K206" s="110"/>
      <c r="L206" s="115"/>
      <c r="M206" s="115"/>
      <c r="N206" s="115"/>
      <c r="O206" s="115"/>
      <c r="P206" s="110"/>
      <c r="Q206" s="115"/>
      <c r="R206" s="110"/>
      <c r="S206" s="114"/>
    </row>
    <row r="207" spans="2:19" x14ac:dyDescent="0.25">
      <c r="B207" s="109"/>
      <c r="C207" s="114"/>
      <c r="D207" s="114"/>
      <c r="E207" s="114"/>
      <c r="F207" s="114"/>
      <c r="G207" s="114"/>
      <c r="H207" s="112"/>
      <c r="I207" s="115"/>
      <c r="J207" s="115"/>
      <c r="K207" s="110"/>
      <c r="L207" s="115"/>
      <c r="M207" s="115"/>
      <c r="N207" s="115"/>
      <c r="O207" s="115"/>
      <c r="P207" s="110"/>
      <c r="Q207" s="115"/>
      <c r="R207" s="110"/>
      <c r="S207" s="114"/>
    </row>
    <row r="208" spans="2:19" ht="7.15" customHeight="1" x14ac:dyDescent="0.25"/>
    <row r="209" spans="2:19" s="40" customFormat="1" ht="22.9" customHeight="1" x14ac:dyDescent="0.25">
      <c r="B209" s="38"/>
      <c r="C209" s="38"/>
      <c r="D209" s="38"/>
      <c r="E209" s="38"/>
      <c r="F209" s="38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8"/>
    </row>
  </sheetData>
  <sheetProtection algorithmName="SHA-512" hashValue="MlTSgBALuZ2sfOMp8L5hLFOdkmdd7nqQSelMw76GSRg9oAGUysu0Q9avpzl6ms+VmaxPTreWwno6yI3+yO40yw==" saltValue="W5lg4T0ltR5+y/dZ2/i4Iw==" spinCount="100000" sheet="1" objects="1" scenarios="1"/>
  <mergeCells count="17">
    <mergeCell ref="O6:O7"/>
    <mergeCell ref="P6:P7"/>
    <mergeCell ref="Q6:Q7"/>
    <mergeCell ref="R6:R7"/>
    <mergeCell ref="S6:S7"/>
    <mergeCell ref="N6:N7"/>
    <mergeCell ref="B6:B7"/>
    <mergeCell ref="C6:C7"/>
    <mergeCell ref="D6:D7"/>
    <mergeCell ref="E6:E7"/>
    <mergeCell ref="F6:F7"/>
    <mergeCell ref="G6:G7"/>
    <mergeCell ref="H6:H7"/>
    <mergeCell ref="I6:J6"/>
    <mergeCell ref="K6:K7"/>
    <mergeCell ref="L6:L7"/>
    <mergeCell ref="M6:M7"/>
  </mergeCells>
  <conditionalFormatting sqref="B8:B22">
    <cfRule type="expression" dxfId="35" priority="1">
      <formula>$K8&lt;0</formula>
    </cfRule>
  </conditionalFormatting>
  <conditionalFormatting sqref="K8:K22">
    <cfRule type="expression" dxfId="34" priority="4">
      <formula>$K8&lt;0</formula>
    </cfRule>
  </conditionalFormatting>
  <conditionalFormatting sqref="P8:P22">
    <cfRule type="expression" dxfId="33" priority="3">
      <formula>$K8&lt;0</formula>
    </cfRule>
  </conditionalFormatting>
  <conditionalFormatting sqref="R8:R22">
    <cfRule type="expression" dxfId="32" priority="2">
      <formula>$K8&lt;0</formula>
    </cfRule>
  </conditionalFormatting>
  <dataValidations count="2">
    <dataValidation type="list" allowBlank="1" showInputMessage="1" showErrorMessage="1" sqref="C8:C22" xr:uid="{3F0D19EC-62A5-4539-B667-385AF26EAFA2}">
      <formula1>vehicleDD</formula1>
    </dataValidation>
    <dataValidation type="date" operator="greaterThan" allowBlank="1" showInputMessage="1" showErrorMessage="1" sqref="H8:H22" xr:uid="{E117BD3B-8BA4-471B-A6E5-FCC54B7E7C81}">
      <formula1>1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0BD99E0-C560-4B04-B703-659917B3E611}">
          <x14:formula1>
            <xm:f>OFFSET(Settings!$C$7,0,0,COUNTA(Settings!$C$7:$C$21),1)</xm:f>
          </x14:formula1>
          <xm:sqref>D8:D22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B06D1-B1F7-4308-995C-4A3BE672EAA9}">
  <sheetPr codeName="Sheet10">
    <pageSetUpPr autoPageBreaks="0" fitToPage="1"/>
  </sheetPr>
  <dimension ref="A1:T209"/>
  <sheetViews>
    <sheetView showGridLines="0" showRowColHeaders="0" zoomScaleNormal="100" zoomScaleSheetLayoutView="85" workbookViewId="0">
      <pane ySplit="4" topLeftCell="A5" activePane="bottomLeft" state="frozen"/>
      <selection activeCell="C4" sqref="C4"/>
      <selection pane="bottomLeft" activeCell="A5" sqref="A5"/>
    </sheetView>
  </sheetViews>
  <sheetFormatPr defaultColWidth="8.85546875" defaultRowHeight="15" x14ac:dyDescent="0.25"/>
  <cols>
    <col min="1" max="1" width="3.7109375" style="12" customWidth="1"/>
    <col min="2" max="2" width="7" style="12" bestFit="1" customWidth="1"/>
    <col min="3" max="3" width="30.42578125" style="12" customWidth="1"/>
    <col min="4" max="4" width="24.5703125" style="12" customWidth="1"/>
    <col min="5" max="5" width="18.28515625" style="12" customWidth="1"/>
    <col min="6" max="6" width="20.42578125" style="12" customWidth="1"/>
    <col min="7" max="7" width="28.7109375" style="12" customWidth="1"/>
    <col min="8" max="8" width="15.140625" style="12" customWidth="1"/>
    <col min="9" max="18" width="15.7109375" style="12" customWidth="1"/>
    <col min="19" max="19" width="40.5703125" style="12" customWidth="1"/>
    <col min="20" max="20" width="1.7109375" style="12" customWidth="1"/>
    <col min="21" max="16384" width="8.85546875" style="12"/>
  </cols>
  <sheetData>
    <row r="1" spans="1:20" s="40" customFormat="1" ht="6.75" customHeight="1" x14ac:dyDescent="0.25">
      <c r="B1" s="41"/>
      <c r="F1" s="41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20" s="43" customFormat="1" ht="20.100000000000001" customHeight="1" x14ac:dyDescent="0.25">
      <c r="B2" s="44"/>
      <c r="C2" s="44" t="s">
        <v>43</v>
      </c>
      <c r="D2" s="45"/>
      <c r="E2" s="45"/>
      <c r="F2" s="44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7"/>
      <c r="T2" s="48"/>
    </row>
    <row r="3" spans="1:20" s="49" customFormat="1" ht="24" customHeight="1" x14ac:dyDescent="0.25">
      <c r="B3" s="50"/>
      <c r="C3" s="50" t="s">
        <v>66</v>
      </c>
      <c r="D3" s="51"/>
      <c r="E3" s="51"/>
      <c r="F3" s="50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3"/>
      <c r="T3" s="54"/>
    </row>
    <row r="4" spans="1:20" ht="4.9000000000000004" customHeight="1" x14ac:dyDescent="0.25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</row>
    <row r="5" spans="1:20" ht="4.5" customHeight="1" x14ac:dyDescent="0.25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</row>
    <row r="6" spans="1:20" ht="15" customHeight="1" x14ac:dyDescent="0.25">
      <c r="A6" s="55"/>
      <c r="B6" s="126" t="s">
        <v>17</v>
      </c>
      <c r="C6" s="126" t="s">
        <v>33</v>
      </c>
      <c r="D6" s="126" t="s">
        <v>34</v>
      </c>
      <c r="E6" s="126" t="s">
        <v>35</v>
      </c>
      <c r="F6" s="126" t="s">
        <v>36</v>
      </c>
      <c r="G6" s="126" t="s">
        <v>37</v>
      </c>
      <c r="H6" s="126" t="s">
        <v>38</v>
      </c>
      <c r="I6" s="125" t="s">
        <v>39</v>
      </c>
      <c r="J6" s="125"/>
      <c r="K6" s="125" t="s">
        <v>42</v>
      </c>
      <c r="L6" s="128" t="str">
        <f xml:space="preserve"> "FUEL
EXPENSES(" &amp;Settings!$L$10 &amp; ")"</f>
        <v>FUEL
EXPENSES($)</v>
      </c>
      <c r="M6" s="128" t="str">
        <f>"MEAL
EXPENSES(" &amp;Settings!$L$10 &amp; ")"</f>
        <v>MEAL
EXPENSES($)</v>
      </c>
      <c r="N6" s="128" t="str">
        <f xml:space="preserve"> "TOLL
EXPENSES(" &amp;Settings!$L$10 &amp; ")"</f>
        <v>TOLL
EXPENSES($)</v>
      </c>
      <c r="O6" s="128" t="str">
        <f xml:space="preserve"> "OTHER
EXPENSES(" &amp;Settings!$L$10 &amp; ")"</f>
        <v>OTHER
EXPENSES($)</v>
      </c>
      <c r="P6" s="128" t="str">
        <f xml:space="preserve"> "TOTAL
COST(" &amp;Settings!$L$10 &amp; ")"</f>
        <v>TOTAL
COST($)</v>
      </c>
      <c r="Q6" s="127" t="str">
        <f xml:space="preserve"> "REVENUES(" &amp;Settings!$L$10 &amp; ")"</f>
        <v>REVENUES($)</v>
      </c>
      <c r="R6" s="127" t="str">
        <f xml:space="preserve"> "PROFIT(" &amp;Settings!$L$10 &amp; ")"</f>
        <v>PROFIT($)</v>
      </c>
      <c r="S6" s="126" t="s">
        <v>24</v>
      </c>
      <c r="T6" s="55"/>
    </row>
    <row r="7" spans="1:20" ht="15" customHeight="1" x14ac:dyDescent="0.25">
      <c r="A7" s="55"/>
      <c r="B7" s="126"/>
      <c r="C7" s="126"/>
      <c r="D7" s="126"/>
      <c r="E7" s="126"/>
      <c r="F7" s="126"/>
      <c r="G7" s="126"/>
      <c r="H7" s="126"/>
      <c r="I7" s="59" t="s">
        <v>40</v>
      </c>
      <c r="J7" s="59" t="s">
        <v>41</v>
      </c>
      <c r="K7" s="126"/>
      <c r="L7" s="128"/>
      <c r="M7" s="128"/>
      <c r="N7" s="128"/>
      <c r="O7" s="128"/>
      <c r="P7" s="128"/>
      <c r="Q7" s="127"/>
      <c r="R7" s="127"/>
      <c r="S7" s="126"/>
      <c r="T7" s="55"/>
    </row>
    <row r="8" spans="1:20" ht="15" customHeight="1" x14ac:dyDescent="0.25">
      <c r="B8" s="66">
        <f>IF(C8&lt;&gt;"",ROW()-7,"")</f>
        <v>1</v>
      </c>
      <c r="C8" s="56" t="s">
        <v>158</v>
      </c>
      <c r="D8" s="56" t="s">
        <v>96</v>
      </c>
      <c r="E8" s="56" t="s">
        <v>166</v>
      </c>
      <c r="F8" s="56" t="s">
        <v>176</v>
      </c>
      <c r="G8" s="56" t="s">
        <v>185</v>
      </c>
      <c r="H8" s="64">
        <v>45047</v>
      </c>
      <c r="I8" s="62">
        <v>1300</v>
      </c>
      <c r="J8" s="62">
        <v>1500</v>
      </c>
      <c r="K8" s="65">
        <f t="shared" ref="K8:K22" si="0">IFERROR(IF($J8-$I8=0,"",$J8-$I8),"")</f>
        <v>200</v>
      </c>
      <c r="L8" s="62">
        <v>1139</v>
      </c>
      <c r="M8" s="62">
        <v>481</v>
      </c>
      <c r="N8" s="62">
        <v>1573</v>
      </c>
      <c r="O8" s="62">
        <v>1056</v>
      </c>
      <c r="P8" s="65">
        <f>IFERROR(IF($L8+$M8+$N8+$O8=0,"",$L8+$M8+$N8+$O8),"")</f>
        <v>4249</v>
      </c>
      <c r="Q8" s="62">
        <v>2500</v>
      </c>
      <c r="R8" s="65">
        <f>IFERROR(IF($Q8-$P8=0,"",$Q8-$P8),"")</f>
        <v>-1749</v>
      </c>
      <c r="S8" s="56"/>
    </row>
    <row r="9" spans="1:20" ht="15" customHeight="1" x14ac:dyDescent="0.25">
      <c r="B9" s="66">
        <f t="shared" ref="B9:B22" si="1">IF(C9&lt;&gt;"",ROW()-7,"")</f>
        <v>2</v>
      </c>
      <c r="C9" s="56" t="s">
        <v>159</v>
      </c>
      <c r="D9" s="56" t="s">
        <v>93</v>
      </c>
      <c r="E9" s="56" t="s">
        <v>167</v>
      </c>
      <c r="F9" s="56" t="s">
        <v>177</v>
      </c>
      <c r="G9" s="56" t="s">
        <v>186</v>
      </c>
      <c r="H9" s="64">
        <v>45049</v>
      </c>
      <c r="I9" s="62">
        <v>500</v>
      </c>
      <c r="J9" s="62">
        <v>650</v>
      </c>
      <c r="K9" s="65">
        <f t="shared" si="0"/>
        <v>150</v>
      </c>
      <c r="L9" s="62">
        <v>1239</v>
      </c>
      <c r="M9" s="62">
        <v>1447</v>
      </c>
      <c r="N9" s="62">
        <v>1244</v>
      </c>
      <c r="O9" s="62">
        <v>1827</v>
      </c>
      <c r="P9" s="65">
        <f t="shared" ref="P9:P22" si="2">IFERROR(IF($L9+$M9+$N9+$O9=0,"",$L9+$M9+$N9+$O9),"")</f>
        <v>5757</v>
      </c>
      <c r="Q9" s="62">
        <v>3000</v>
      </c>
      <c r="R9" s="65">
        <f t="shared" ref="R9:R22" si="3">IFERROR(IF($Q9-$P9=0,"",$Q9-$P9),"")</f>
        <v>-2757</v>
      </c>
      <c r="S9" s="107"/>
    </row>
    <row r="10" spans="1:20" ht="15" customHeight="1" x14ac:dyDescent="0.25">
      <c r="B10" s="66">
        <f t="shared" si="1"/>
        <v>3</v>
      </c>
      <c r="C10" s="56" t="s">
        <v>160</v>
      </c>
      <c r="D10" s="56" t="s">
        <v>94</v>
      </c>
      <c r="E10" s="56" t="s">
        <v>168</v>
      </c>
      <c r="F10" s="56" t="s">
        <v>178</v>
      </c>
      <c r="G10" s="56" t="s">
        <v>187</v>
      </c>
      <c r="H10" s="64">
        <v>45051</v>
      </c>
      <c r="I10" s="62">
        <v>200</v>
      </c>
      <c r="J10" s="62">
        <v>300</v>
      </c>
      <c r="K10" s="65">
        <f t="shared" si="0"/>
        <v>100</v>
      </c>
      <c r="L10" s="62">
        <v>1862</v>
      </c>
      <c r="M10" s="62">
        <v>1439</v>
      </c>
      <c r="N10" s="62">
        <v>878</v>
      </c>
      <c r="O10" s="62">
        <v>672</v>
      </c>
      <c r="P10" s="65">
        <f t="shared" si="2"/>
        <v>4851</v>
      </c>
      <c r="Q10" s="62">
        <v>5000</v>
      </c>
      <c r="R10" s="65">
        <f t="shared" si="3"/>
        <v>149</v>
      </c>
      <c r="S10" s="56"/>
    </row>
    <row r="11" spans="1:20" ht="15" customHeight="1" x14ac:dyDescent="0.25">
      <c r="B11" s="66">
        <f t="shared" si="1"/>
        <v>4</v>
      </c>
      <c r="C11" s="56" t="s">
        <v>161</v>
      </c>
      <c r="D11" s="56" t="s">
        <v>94</v>
      </c>
      <c r="E11" s="56" t="s">
        <v>169</v>
      </c>
      <c r="F11" s="56" t="s">
        <v>179</v>
      </c>
      <c r="G11" s="56" t="s">
        <v>187</v>
      </c>
      <c r="H11" s="64">
        <v>45053</v>
      </c>
      <c r="I11" s="62">
        <v>3500</v>
      </c>
      <c r="J11" s="62">
        <v>7500</v>
      </c>
      <c r="K11" s="65">
        <f t="shared" si="0"/>
        <v>4000</v>
      </c>
      <c r="L11" s="62">
        <v>979</v>
      </c>
      <c r="M11" s="62">
        <v>725</v>
      </c>
      <c r="N11" s="62">
        <v>105</v>
      </c>
      <c r="O11" s="62">
        <v>1294</v>
      </c>
      <c r="P11" s="65">
        <f t="shared" si="2"/>
        <v>3103</v>
      </c>
      <c r="Q11" s="62">
        <v>20000</v>
      </c>
      <c r="R11" s="65">
        <f t="shared" si="3"/>
        <v>16897</v>
      </c>
      <c r="S11" s="56"/>
    </row>
    <row r="12" spans="1:20" ht="15" customHeight="1" x14ac:dyDescent="0.25">
      <c r="B12" s="66">
        <f t="shared" si="1"/>
        <v>5</v>
      </c>
      <c r="C12" s="56" t="s">
        <v>162</v>
      </c>
      <c r="D12" s="56" t="s">
        <v>95</v>
      </c>
      <c r="E12" s="56" t="s">
        <v>170</v>
      </c>
      <c r="F12" s="56" t="s">
        <v>180</v>
      </c>
      <c r="G12" s="56" t="s">
        <v>188</v>
      </c>
      <c r="H12" s="64">
        <v>45055</v>
      </c>
      <c r="I12" s="62">
        <v>180000</v>
      </c>
      <c r="J12" s="62">
        <v>200000</v>
      </c>
      <c r="K12" s="65">
        <f t="shared" si="0"/>
        <v>20000</v>
      </c>
      <c r="L12" s="62">
        <v>634</v>
      </c>
      <c r="M12" s="62">
        <v>578</v>
      </c>
      <c r="N12" s="62">
        <v>1985</v>
      </c>
      <c r="O12" s="62">
        <v>422</v>
      </c>
      <c r="P12" s="65">
        <f t="shared" si="2"/>
        <v>3619</v>
      </c>
      <c r="Q12" s="62">
        <v>2300</v>
      </c>
      <c r="R12" s="65">
        <f t="shared" si="3"/>
        <v>-1319</v>
      </c>
      <c r="S12" s="56"/>
    </row>
    <row r="13" spans="1:20" ht="15" customHeight="1" x14ac:dyDescent="0.25">
      <c r="B13" s="66">
        <f t="shared" si="1"/>
        <v>6</v>
      </c>
      <c r="C13" s="56" t="s">
        <v>162</v>
      </c>
      <c r="D13" s="56" t="s">
        <v>96</v>
      </c>
      <c r="E13" s="56" t="s">
        <v>171</v>
      </c>
      <c r="F13" s="56" t="s">
        <v>181</v>
      </c>
      <c r="G13" s="56" t="s">
        <v>188</v>
      </c>
      <c r="H13" s="64">
        <v>45057</v>
      </c>
      <c r="I13" s="62">
        <v>200000</v>
      </c>
      <c r="J13" s="62">
        <v>269050</v>
      </c>
      <c r="K13" s="65">
        <f t="shared" si="0"/>
        <v>69050</v>
      </c>
      <c r="L13" s="62">
        <v>969</v>
      </c>
      <c r="M13" s="62">
        <v>1409</v>
      </c>
      <c r="N13" s="62">
        <v>743</v>
      </c>
      <c r="O13" s="62">
        <v>1207</v>
      </c>
      <c r="P13" s="65">
        <f t="shared" si="2"/>
        <v>4328</v>
      </c>
      <c r="Q13" s="62">
        <v>1200</v>
      </c>
      <c r="R13" s="65">
        <f t="shared" si="3"/>
        <v>-3128</v>
      </c>
      <c r="S13" s="56"/>
    </row>
    <row r="14" spans="1:20" ht="15" customHeight="1" x14ac:dyDescent="0.25">
      <c r="B14" s="66">
        <f t="shared" si="1"/>
        <v>7</v>
      </c>
      <c r="C14" s="56" t="s">
        <v>162</v>
      </c>
      <c r="D14" s="56" t="s">
        <v>97</v>
      </c>
      <c r="E14" s="56" t="s">
        <v>172</v>
      </c>
      <c r="F14" s="56" t="s">
        <v>182</v>
      </c>
      <c r="G14" s="56" t="s">
        <v>185</v>
      </c>
      <c r="H14" s="64">
        <v>45060</v>
      </c>
      <c r="I14" s="62">
        <v>150000</v>
      </c>
      <c r="J14" s="62">
        <v>169000</v>
      </c>
      <c r="K14" s="65">
        <f t="shared" si="0"/>
        <v>19000</v>
      </c>
      <c r="L14" s="62">
        <v>858</v>
      </c>
      <c r="M14" s="62">
        <v>1415</v>
      </c>
      <c r="N14" s="62">
        <v>1035</v>
      </c>
      <c r="O14" s="62">
        <v>731</v>
      </c>
      <c r="P14" s="65">
        <f t="shared" si="2"/>
        <v>4039</v>
      </c>
      <c r="Q14" s="62">
        <v>1500</v>
      </c>
      <c r="R14" s="65">
        <f t="shared" si="3"/>
        <v>-2539</v>
      </c>
      <c r="S14" s="56"/>
    </row>
    <row r="15" spans="1:20" ht="15" customHeight="1" x14ac:dyDescent="0.25">
      <c r="B15" s="66">
        <f t="shared" si="1"/>
        <v>8</v>
      </c>
      <c r="C15" s="56" t="s">
        <v>163</v>
      </c>
      <c r="D15" s="56" t="s">
        <v>98</v>
      </c>
      <c r="E15" s="56" t="s">
        <v>173</v>
      </c>
      <c r="F15" s="56" t="s">
        <v>183</v>
      </c>
      <c r="G15" s="56" t="s">
        <v>185</v>
      </c>
      <c r="H15" s="64">
        <v>45063</v>
      </c>
      <c r="I15" s="62">
        <v>0</v>
      </c>
      <c r="J15" s="62">
        <v>9600</v>
      </c>
      <c r="K15" s="65">
        <f t="shared" si="0"/>
        <v>9600</v>
      </c>
      <c r="L15" s="62">
        <v>278</v>
      </c>
      <c r="M15" s="62">
        <v>1213</v>
      </c>
      <c r="N15" s="62">
        <v>1092</v>
      </c>
      <c r="O15" s="62">
        <v>729</v>
      </c>
      <c r="P15" s="65">
        <f t="shared" si="2"/>
        <v>3312</v>
      </c>
      <c r="Q15" s="62">
        <v>3000</v>
      </c>
      <c r="R15" s="65">
        <f t="shared" si="3"/>
        <v>-312</v>
      </c>
      <c r="S15" s="56"/>
    </row>
    <row r="16" spans="1:20" ht="15" customHeight="1" x14ac:dyDescent="0.25">
      <c r="B16" s="66">
        <f t="shared" si="1"/>
        <v>9</v>
      </c>
      <c r="C16" s="56" t="s">
        <v>164</v>
      </c>
      <c r="D16" s="56" t="s">
        <v>99</v>
      </c>
      <c r="E16" s="56" t="s">
        <v>174</v>
      </c>
      <c r="F16" s="56" t="s">
        <v>184</v>
      </c>
      <c r="G16" s="56" t="s">
        <v>186</v>
      </c>
      <c r="H16" s="64">
        <v>45066</v>
      </c>
      <c r="I16" s="62">
        <v>3955</v>
      </c>
      <c r="J16" s="62">
        <v>6545</v>
      </c>
      <c r="K16" s="65">
        <f t="shared" si="0"/>
        <v>2590</v>
      </c>
      <c r="L16" s="62">
        <v>887</v>
      </c>
      <c r="M16" s="62">
        <v>1175</v>
      </c>
      <c r="N16" s="62">
        <v>15</v>
      </c>
      <c r="O16" s="62">
        <v>275</v>
      </c>
      <c r="P16" s="65">
        <f t="shared" si="2"/>
        <v>2352</v>
      </c>
      <c r="Q16" s="62">
        <v>9000</v>
      </c>
      <c r="R16" s="65">
        <f t="shared" si="3"/>
        <v>6648</v>
      </c>
      <c r="S16" s="56"/>
    </row>
    <row r="17" spans="2:19" ht="15" customHeight="1" x14ac:dyDescent="0.25">
      <c r="B17" s="66">
        <f t="shared" si="1"/>
        <v>10</v>
      </c>
      <c r="C17" s="56" t="s">
        <v>165</v>
      </c>
      <c r="D17" s="56" t="s">
        <v>101</v>
      </c>
      <c r="E17" s="56" t="s">
        <v>175</v>
      </c>
      <c r="F17" s="56" t="s">
        <v>168</v>
      </c>
      <c r="G17" s="56" t="s">
        <v>188</v>
      </c>
      <c r="H17" s="64">
        <v>45069</v>
      </c>
      <c r="I17" s="62">
        <v>8250</v>
      </c>
      <c r="J17" s="62">
        <v>9000</v>
      </c>
      <c r="K17" s="65">
        <f t="shared" si="0"/>
        <v>750</v>
      </c>
      <c r="L17" s="62">
        <v>637</v>
      </c>
      <c r="M17" s="62">
        <v>1124</v>
      </c>
      <c r="N17" s="62">
        <v>731</v>
      </c>
      <c r="O17" s="62">
        <v>1957</v>
      </c>
      <c r="P17" s="65">
        <f t="shared" si="2"/>
        <v>4449</v>
      </c>
      <c r="Q17" s="62">
        <v>3000</v>
      </c>
      <c r="R17" s="65">
        <f t="shared" si="3"/>
        <v>-1449</v>
      </c>
      <c r="S17" s="56"/>
    </row>
    <row r="18" spans="2:19" ht="15" customHeight="1" x14ac:dyDescent="0.25">
      <c r="B18" s="66" t="str">
        <f t="shared" si="1"/>
        <v/>
      </c>
      <c r="C18" s="56"/>
      <c r="D18" s="56"/>
      <c r="E18" s="56"/>
      <c r="F18" s="56"/>
      <c r="G18" s="56"/>
      <c r="H18" s="64"/>
      <c r="I18" s="62"/>
      <c r="J18" s="62"/>
      <c r="K18" s="65" t="str">
        <f t="shared" si="0"/>
        <v/>
      </c>
      <c r="L18" s="62"/>
      <c r="M18" s="62"/>
      <c r="N18" s="62"/>
      <c r="O18" s="62"/>
      <c r="P18" s="65" t="str">
        <f t="shared" si="2"/>
        <v/>
      </c>
      <c r="Q18" s="62"/>
      <c r="R18" s="65" t="str">
        <f t="shared" si="3"/>
        <v/>
      </c>
      <c r="S18" s="56"/>
    </row>
    <row r="19" spans="2:19" ht="15" customHeight="1" x14ac:dyDescent="0.25">
      <c r="B19" s="66" t="str">
        <f t="shared" si="1"/>
        <v/>
      </c>
      <c r="C19" s="56"/>
      <c r="D19" s="56"/>
      <c r="E19" s="56"/>
      <c r="F19" s="56"/>
      <c r="G19" s="56"/>
      <c r="H19" s="64"/>
      <c r="I19" s="62"/>
      <c r="J19" s="62"/>
      <c r="K19" s="65" t="str">
        <f t="shared" si="0"/>
        <v/>
      </c>
      <c r="L19" s="62"/>
      <c r="M19" s="62"/>
      <c r="N19" s="62"/>
      <c r="O19" s="62"/>
      <c r="P19" s="65" t="str">
        <f t="shared" si="2"/>
        <v/>
      </c>
      <c r="Q19" s="62"/>
      <c r="R19" s="65" t="str">
        <f t="shared" si="3"/>
        <v/>
      </c>
      <c r="S19" s="56"/>
    </row>
    <row r="20" spans="2:19" ht="15" customHeight="1" x14ac:dyDescent="0.25">
      <c r="B20" s="66" t="str">
        <f t="shared" si="1"/>
        <v/>
      </c>
      <c r="C20" s="56"/>
      <c r="D20" s="56"/>
      <c r="E20" s="56"/>
      <c r="F20" s="56"/>
      <c r="G20" s="56"/>
      <c r="H20" s="64"/>
      <c r="I20" s="62"/>
      <c r="J20" s="62"/>
      <c r="K20" s="65" t="str">
        <f t="shared" si="0"/>
        <v/>
      </c>
      <c r="L20" s="62"/>
      <c r="M20" s="62"/>
      <c r="N20" s="62"/>
      <c r="O20" s="62"/>
      <c r="P20" s="65" t="str">
        <f t="shared" si="2"/>
        <v/>
      </c>
      <c r="Q20" s="62"/>
      <c r="R20" s="65" t="str">
        <f t="shared" si="3"/>
        <v/>
      </c>
      <c r="S20" s="56"/>
    </row>
    <row r="21" spans="2:19" ht="15" customHeight="1" x14ac:dyDescent="0.25">
      <c r="B21" s="66" t="str">
        <f t="shared" si="1"/>
        <v/>
      </c>
      <c r="C21" s="56"/>
      <c r="D21" s="56"/>
      <c r="E21" s="56"/>
      <c r="F21" s="56"/>
      <c r="G21" s="56"/>
      <c r="H21" s="64"/>
      <c r="I21" s="62"/>
      <c r="J21" s="62"/>
      <c r="K21" s="65" t="str">
        <f t="shared" si="0"/>
        <v/>
      </c>
      <c r="L21" s="62"/>
      <c r="M21" s="62"/>
      <c r="N21" s="62"/>
      <c r="O21" s="62"/>
      <c r="P21" s="65" t="str">
        <f t="shared" si="2"/>
        <v/>
      </c>
      <c r="Q21" s="62"/>
      <c r="R21" s="65" t="str">
        <f t="shared" si="3"/>
        <v/>
      </c>
      <c r="S21" s="56"/>
    </row>
    <row r="22" spans="2:19" ht="15" customHeight="1" x14ac:dyDescent="0.25">
      <c r="B22" s="66" t="str">
        <f t="shared" si="1"/>
        <v/>
      </c>
      <c r="C22" s="56"/>
      <c r="D22" s="56"/>
      <c r="E22" s="56"/>
      <c r="F22" s="56"/>
      <c r="G22" s="56"/>
      <c r="H22" s="64"/>
      <c r="I22" s="62"/>
      <c r="J22" s="62"/>
      <c r="K22" s="65" t="str">
        <f t="shared" si="0"/>
        <v/>
      </c>
      <c r="L22" s="62"/>
      <c r="M22" s="62"/>
      <c r="N22" s="62"/>
      <c r="O22" s="62"/>
      <c r="P22" s="65" t="str">
        <f t="shared" si="2"/>
        <v/>
      </c>
      <c r="Q22" s="62"/>
      <c r="R22" s="65" t="str">
        <f t="shared" si="3"/>
        <v/>
      </c>
      <c r="S22" s="56"/>
    </row>
    <row r="23" spans="2:19" ht="15" customHeight="1" x14ac:dyDescent="0.25">
      <c r="B23" s="109"/>
      <c r="C23" s="111"/>
      <c r="D23" s="111"/>
      <c r="E23" s="111"/>
      <c r="F23" s="111"/>
      <c r="G23" s="111"/>
      <c r="H23" s="112"/>
      <c r="I23" s="113"/>
      <c r="J23" s="113"/>
      <c r="K23" s="110"/>
      <c r="L23" s="113"/>
      <c r="M23" s="113"/>
      <c r="N23" s="113"/>
      <c r="O23" s="113"/>
      <c r="P23" s="110"/>
      <c r="Q23" s="113"/>
      <c r="R23" s="110"/>
      <c r="S23" s="111"/>
    </row>
    <row r="24" spans="2:19" ht="15" customHeight="1" x14ac:dyDescent="0.25">
      <c r="B24" s="109"/>
      <c r="C24" s="111"/>
      <c r="D24" s="111"/>
      <c r="E24" s="111"/>
      <c r="F24" s="111"/>
      <c r="G24" s="111"/>
      <c r="H24" s="112"/>
      <c r="I24" s="113"/>
      <c r="J24" s="113"/>
      <c r="K24" s="110"/>
      <c r="L24" s="113"/>
      <c r="M24" s="113"/>
      <c r="N24" s="113"/>
      <c r="O24" s="113"/>
      <c r="P24" s="110"/>
      <c r="Q24" s="113"/>
      <c r="R24" s="110"/>
      <c r="S24" s="111"/>
    </row>
    <row r="25" spans="2:19" ht="15" customHeight="1" x14ac:dyDescent="0.25">
      <c r="B25" s="109"/>
      <c r="C25" s="111"/>
      <c r="D25" s="111"/>
      <c r="E25" s="111"/>
      <c r="F25" s="111"/>
      <c r="G25" s="111"/>
      <c r="H25" s="112"/>
      <c r="I25" s="113"/>
      <c r="J25" s="113"/>
      <c r="K25" s="110"/>
      <c r="L25" s="113"/>
      <c r="M25" s="113"/>
      <c r="N25" s="113"/>
      <c r="O25" s="113"/>
      <c r="P25" s="110"/>
      <c r="Q25" s="113"/>
      <c r="R25" s="110"/>
      <c r="S25" s="111"/>
    </row>
    <row r="26" spans="2:19" ht="15" customHeight="1" x14ac:dyDescent="0.25">
      <c r="B26" s="109"/>
      <c r="C26" s="111"/>
      <c r="D26" s="111"/>
      <c r="E26" s="111"/>
      <c r="F26" s="111"/>
      <c r="G26" s="111"/>
      <c r="H26" s="112"/>
      <c r="I26" s="113"/>
      <c r="J26" s="113"/>
      <c r="K26" s="110"/>
      <c r="L26" s="113"/>
      <c r="M26" s="113"/>
      <c r="N26" s="113"/>
      <c r="O26" s="113"/>
      <c r="P26" s="110"/>
      <c r="Q26" s="113"/>
      <c r="R26" s="110"/>
      <c r="S26" s="111"/>
    </row>
    <row r="27" spans="2:19" ht="15" customHeight="1" x14ac:dyDescent="0.25">
      <c r="B27" s="109"/>
      <c r="C27" s="111"/>
      <c r="D27" s="111"/>
      <c r="E27" s="111"/>
      <c r="F27" s="111"/>
      <c r="G27" s="111"/>
      <c r="H27" s="112"/>
      <c r="I27" s="113"/>
      <c r="J27" s="113"/>
      <c r="K27" s="110"/>
      <c r="L27" s="113"/>
      <c r="M27" s="113"/>
      <c r="N27" s="113"/>
      <c r="O27" s="113"/>
      <c r="P27" s="110"/>
      <c r="Q27" s="113"/>
      <c r="R27" s="110"/>
      <c r="S27" s="111"/>
    </row>
    <row r="28" spans="2:19" ht="15" customHeight="1" x14ac:dyDescent="0.25">
      <c r="B28" s="109"/>
      <c r="C28" s="111"/>
      <c r="D28" s="111"/>
      <c r="E28" s="111"/>
      <c r="F28" s="111"/>
      <c r="G28" s="111"/>
      <c r="H28" s="112"/>
      <c r="I28" s="113"/>
      <c r="J28" s="113"/>
      <c r="K28" s="110"/>
      <c r="L28" s="113"/>
      <c r="M28" s="113"/>
      <c r="N28" s="113"/>
      <c r="O28" s="113"/>
      <c r="P28" s="110"/>
      <c r="Q28" s="113"/>
      <c r="R28" s="110"/>
      <c r="S28" s="111"/>
    </row>
    <row r="29" spans="2:19" ht="15" customHeight="1" x14ac:dyDescent="0.25">
      <c r="B29" s="109"/>
      <c r="C29" s="111"/>
      <c r="D29" s="111"/>
      <c r="E29" s="111"/>
      <c r="F29" s="111"/>
      <c r="G29" s="111"/>
      <c r="H29" s="112"/>
      <c r="I29" s="113"/>
      <c r="J29" s="113"/>
      <c r="K29" s="110"/>
      <c r="L29" s="113"/>
      <c r="M29" s="113"/>
      <c r="N29" s="113"/>
      <c r="O29" s="113"/>
      <c r="P29" s="110"/>
      <c r="Q29" s="113"/>
      <c r="R29" s="110"/>
      <c r="S29" s="111"/>
    </row>
    <row r="30" spans="2:19" ht="15" customHeight="1" x14ac:dyDescent="0.25">
      <c r="B30" s="109"/>
      <c r="C30" s="111"/>
      <c r="D30" s="111"/>
      <c r="E30" s="111"/>
      <c r="F30" s="111"/>
      <c r="G30" s="111"/>
      <c r="H30" s="112"/>
      <c r="I30" s="113"/>
      <c r="J30" s="113"/>
      <c r="K30" s="110"/>
      <c r="L30" s="113"/>
      <c r="M30" s="113"/>
      <c r="N30" s="113"/>
      <c r="O30" s="113"/>
      <c r="P30" s="110"/>
      <c r="Q30" s="113"/>
      <c r="R30" s="110"/>
      <c r="S30" s="111"/>
    </row>
    <row r="31" spans="2:19" ht="15" customHeight="1" x14ac:dyDescent="0.25">
      <c r="B31" s="109"/>
      <c r="C31" s="111"/>
      <c r="D31" s="111"/>
      <c r="E31" s="111"/>
      <c r="F31" s="111"/>
      <c r="G31" s="111"/>
      <c r="H31" s="112"/>
      <c r="I31" s="113"/>
      <c r="J31" s="113"/>
      <c r="K31" s="110"/>
      <c r="L31" s="113"/>
      <c r="M31" s="113"/>
      <c r="N31" s="113"/>
      <c r="O31" s="113"/>
      <c r="P31" s="110"/>
      <c r="Q31" s="113"/>
      <c r="R31" s="110"/>
      <c r="S31" s="111"/>
    </row>
    <row r="32" spans="2:19" ht="15" customHeight="1" x14ac:dyDescent="0.25">
      <c r="B32" s="109"/>
      <c r="C32" s="111"/>
      <c r="D32" s="111"/>
      <c r="E32" s="111"/>
      <c r="F32" s="111"/>
      <c r="G32" s="111"/>
      <c r="H32" s="112"/>
      <c r="I32" s="113"/>
      <c r="J32" s="113"/>
      <c r="K32" s="110"/>
      <c r="L32" s="113"/>
      <c r="M32" s="113"/>
      <c r="N32" s="113"/>
      <c r="O32" s="113"/>
      <c r="P32" s="110"/>
      <c r="Q32" s="113"/>
      <c r="R32" s="110"/>
      <c r="S32" s="111"/>
    </row>
    <row r="33" spans="2:19" ht="15" customHeight="1" x14ac:dyDescent="0.25">
      <c r="B33" s="109"/>
      <c r="C33" s="111"/>
      <c r="D33" s="111"/>
      <c r="E33" s="111"/>
      <c r="F33" s="111"/>
      <c r="G33" s="111"/>
      <c r="H33" s="112"/>
      <c r="I33" s="113"/>
      <c r="J33" s="113"/>
      <c r="K33" s="110"/>
      <c r="L33" s="113"/>
      <c r="M33" s="113"/>
      <c r="N33" s="113"/>
      <c r="O33" s="113"/>
      <c r="P33" s="110"/>
      <c r="Q33" s="113"/>
      <c r="R33" s="110"/>
      <c r="S33" s="111"/>
    </row>
    <row r="34" spans="2:19" ht="15" customHeight="1" x14ac:dyDescent="0.25">
      <c r="B34" s="109"/>
      <c r="C34" s="111"/>
      <c r="D34" s="111"/>
      <c r="E34" s="111"/>
      <c r="F34" s="111"/>
      <c r="G34" s="111"/>
      <c r="H34" s="112"/>
      <c r="I34" s="113"/>
      <c r="J34" s="113"/>
      <c r="K34" s="110"/>
      <c r="L34" s="113"/>
      <c r="M34" s="113"/>
      <c r="N34" s="113"/>
      <c r="O34" s="113"/>
      <c r="P34" s="110"/>
      <c r="Q34" s="113"/>
      <c r="R34" s="110"/>
      <c r="S34" s="111"/>
    </row>
    <row r="35" spans="2:19" ht="15" customHeight="1" x14ac:dyDescent="0.25">
      <c r="B35" s="109"/>
      <c r="C35" s="111"/>
      <c r="D35" s="111"/>
      <c r="E35" s="111"/>
      <c r="F35" s="111"/>
      <c r="G35" s="111"/>
      <c r="H35" s="112"/>
      <c r="I35" s="113"/>
      <c r="J35" s="113"/>
      <c r="K35" s="110"/>
      <c r="L35" s="113"/>
      <c r="M35" s="113"/>
      <c r="N35" s="113"/>
      <c r="O35" s="113"/>
      <c r="P35" s="110"/>
      <c r="Q35" s="113"/>
      <c r="R35" s="110"/>
      <c r="S35" s="111"/>
    </row>
    <row r="36" spans="2:19" ht="15" customHeight="1" x14ac:dyDescent="0.25">
      <c r="B36" s="109"/>
      <c r="C36" s="111"/>
      <c r="D36" s="111"/>
      <c r="E36" s="111"/>
      <c r="F36" s="111"/>
      <c r="G36" s="111"/>
      <c r="H36" s="112"/>
      <c r="I36" s="113"/>
      <c r="J36" s="113"/>
      <c r="K36" s="110"/>
      <c r="L36" s="113"/>
      <c r="M36" s="113"/>
      <c r="N36" s="113"/>
      <c r="O36" s="113"/>
      <c r="P36" s="110"/>
      <c r="Q36" s="113"/>
      <c r="R36" s="110"/>
      <c r="S36" s="111"/>
    </row>
    <row r="37" spans="2:19" ht="15" customHeight="1" x14ac:dyDescent="0.25">
      <c r="B37" s="109"/>
      <c r="C37" s="111"/>
      <c r="D37" s="111"/>
      <c r="E37" s="111"/>
      <c r="F37" s="111"/>
      <c r="G37" s="111"/>
      <c r="H37" s="112"/>
      <c r="I37" s="113"/>
      <c r="J37" s="113"/>
      <c r="K37" s="110"/>
      <c r="L37" s="113"/>
      <c r="M37" s="113"/>
      <c r="N37" s="113"/>
      <c r="O37" s="113"/>
      <c r="P37" s="110"/>
      <c r="Q37" s="113"/>
      <c r="R37" s="110"/>
      <c r="S37" s="111"/>
    </row>
    <row r="38" spans="2:19" ht="15" customHeight="1" x14ac:dyDescent="0.25">
      <c r="B38" s="109"/>
      <c r="C38" s="111"/>
      <c r="D38" s="111"/>
      <c r="E38" s="111"/>
      <c r="F38" s="111"/>
      <c r="G38" s="111"/>
      <c r="H38" s="112"/>
      <c r="I38" s="113"/>
      <c r="J38" s="113"/>
      <c r="K38" s="110"/>
      <c r="L38" s="113"/>
      <c r="M38" s="113"/>
      <c r="N38" s="113"/>
      <c r="O38" s="113"/>
      <c r="P38" s="110"/>
      <c r="Q38" s="113"/>
      <c r="R38" s="110"/>
      <c r="S38" s="111"/>
    </row>
    <row r="39" spans="2:19" ht="15" customHeight="1" x14ac:dyDescent="0.25">
      <c r="B39" s="109"/>
      <c r="C39" s="111"/>
      <c r="D39" s="111"/>
      <c r="E39" s="111"/>
      <c r="F39" s="111"/>
      <c r="G39" s="111"/>
      <c r="H39" s="112"/>
      <c r="I39" s="113"/>
      <c r="J39" s="113"/>
      <c r="K39" s="110"/>
      <c r="L39" s="113"/>
      <c r="M39" s="113"/>
      <c r="N39" s="113"/>
      <c r="O39" s="113"/>
      <c r="P39" s="110"/>
      <c r="Q39" s="113"/>
      <c r="R39" s="110"/>
      <c r="S39" s="111"/>
    </row>
    <row r="40" spans="2:19" ht="15" customHeight="1" x14ac:dyDescent="0.25">
      <c r="B40" s="109"/>
      <c r="C40" s="111"/>
      <c r="D40" s="111"/>
      <c r="E40" s="111"/>
      <c r="F40" s="111"/>
      <c r="G40" s="111"/>
      <c r="H40" s="112"/>
      <c r="I40" s="113"/>
      <c r="J40" s="113"/>
      <c r="K40" s="110"/>
      <c r="L40" s="113"/>
      <c r="M40" s="113"/>
      <c r="N40" s="113"/>
      <c r="O40" s="113"/>
      <c r="P40" s="110"/>
      <c r="Q40" s="113"/>
      <c r="R40" s="110"/>
      <c r="S40" s="111"/>
    </row>
    <row r="41" spans="2:19" ht="15" customHeight="1" x14ac:dyDescent="0.25">
      <c r="B41" s="109"/>
      <c r="C41" s="111"/>
      <c r="D41" s="111"/>
      <c r="E41" s="111"/>
      <c r="F41" s="111"/>
      <c r="G41" s="111"/>
      <c r="H41" s="112"/>
      <c r="I41" s="113"/>
      <c r="J41" s="113"/>
      <c r="K41" s="110"/>
      <c r="L41" s="113"/>
      <c r="M41" s="113"/>
      <c r="N41" s="113"/>
      <c r="O41" s="113"/>
      <c r="P41" s="110"/>
      <c r="Q41" s="113"/>
      <c r="R41" s="110"/>
      <c r="S41" s="111"/>
    </row>
    <row r="42" spans="2:19" ht="15" customHeight="1" x14ac:dyDescent="0.25">
      <c r="B42" s="109"/>
      <c r="C42" s="111"/>
      <c r="D42" s="111"/>
      <c r="E42" s="111"/>
      <c r="F42" s="111"/>
      <c r="G42" s="111"/>
      <c r="H42" s="112"/>
      <c r="I42" s="113"/>
      <c r="J42" s="113"/>
      <c r="K42" s="110"/>
      <c r="L42" s="113"/>
      <c r="M42" s="113"/>
      <c r="N42" s="113"/>
      <c r="O42" s="113"/>
      <c r="P42" s="110"/>
      <c r="Q42" s="113"/>
      <c r="R42" s="110"/>
      <c r="S42" s="111"/>
    </row>
    <row r="43" spans="2:19" ht="15" customHeight="1" x14ac:dyDescent="0.25">
      <c r="B43" s="109"/>
      <c r="C43" s="111"/>
      <c r="D43" s="111"/>
      <c r="E43" s="111"/>
      <c r="F43" s="111"/>
      <c r="G43" s="111"/>
      <c r="H43" s="112"/>
      <c r="I43" s="113"/>
      <c r="J43" s="113"/>
      <c r="K43" s="110"/>
      <c r="L43" s="113"/>
      <c r="M43" s="113"/>
      <c r="N43" s="113"/>
      <c r="O43" s="113"/>
      <c r="P43" s="110"/>
      <c r="Q43" s="113"/>
      <c r="R43" s="110"/>
      <c r="S43" s="111"/>
    </row>
    <row r="44" spans="2:19" ht="15" customHeight="1" x14ac:dyDescent="0.25">
      <c r="B44" s="109"/>
      <c r="C44" s="111"/>
      <c r="D44" s="111"/>
      <c r="E44" s="111"/>
      <c r="F44" s="111"/>
      <c r="G44" s="111"/>
      <c r="H44" s="112"/>
      <c r="I44" s="113"/>
      <c r="J44" s="113"/>
      <c r="K44" s="110"/>
      <c r="L44" s="113"/>
      <c r="M44" s="113"/>
      <c r="N44" s="113"/>
      <c r="O44" s="113"/>
      <c r="P44" s="110"/>
      <c r="Q44" s="113"/>
      <c r="R44" s="110"/>
      <c r="S44" s="111"/>
    </row>
    <row r="45" spans="2:19" ht="15" customHeight="1" x14ac:dyDescent="0.25">
      <c r="B45" s="109"/>
      <c r="C45" s="111"/>
      <c r="D45" s="111"/>
      <c r="E45" s="111"/>
      <c r="F45" s="111"/>
      <c r="G45" s="111"/>
      <c r="H45" s="112"/>
      <c r="I45" s="113"/>
      <c r="J45" s="113"/>
      <c r="K45" s="110"/>
      <c r="L45" s="113"/>
      <c r="M45" s="113"/>
      <c r="N45" s="113"/>
      <c r="O45" s="113"/>
      <c r="P45" s="110"/>
      <c r="Q45" s="113"/>
      <c r="R45" s="110"/>
      <c r="S45" s="111"/>
    </row>
    <row r="46" spans="2:19" ht="15" customHeight="1" x14ac:dyDescent="0.25">
      <c r="B46" s="109"/>
      <c r="C46" s="111"/>
      <c r="D46" s="111"/>
      <c r="E46" s="111"/>
      <c r="F46" s="111"/>
      <c r="G46" s="111"/>
      <c r="H46" s="112"/>
      <c r="I46" s="113"/>
      <c r="J46" s="113"/>
      <c r="K46" s="110"/>
      <c r="L46" s="113"/>
      <c r="M46" s="113"/>
      <c r="N46" s="113"/>
      <c r="O46" s="113"/>
      <c r="P46" s="110"/>
      <c r="Q46" s="113"/>
      <c r="R46" s="110"/>
      <c r="S46" s="111"/>
    </row>
    <row r="47" spans="2:19" ht="15" customHeight="1" x14ac:dyDescent="0.25">
      <c r="B47" s="109"/>
      <c r="C47" s="111"/>
      <c r="D47" s="111"/>
      <c r="E47" s="111"/>
      <c r="F47" s="111"/>
      <c r="G47" s="111"/>
      <c r="H47" s="112"/>
      <c r="I47" s="113"/>
      <c r="J47" s="113"/>
      <c r="K47" s="110"/>
      <c r="L47" s="113"/>
      <c r="M47" s="113"/>
      <c r="N47" s="113"/>
      <c r="O47" s="113"/>
      <c r="P47" s="110"/>
      <c r="Q47" s="113"/>
      <c r="R47" s="110"/>
      <c r="S47" s="111"/>
    </row>
    <row r="48" spans="2:19" ht="15" customHeight="1" x14ac:dyDescent="0.25">
      <c r="B48" s="109"/>
      <c r="C48" s="111"/>
      <c r="D48" s="111"/>
      <c r="E48" s="111"/>
      <c r="F48" s="111"/>
      <c r="G48" s="111"/>
      <c r="H48" s="112"/>
      <c r="I48" s="113"/>
      <c r="J48" s="113"/>
      <c r="K48" s="110"/>
      <c r="L48" s="113"/>
      <c r="M48" s="113"/>
      <c r="N48" s="113"/>
      <c r="O48" s="113"/>
      <c r="P48" s="110"/>
      <c r="Q48" s="113"/>
      <c r="R48" s="110"/>
      <c r="S48" s="111"/>
    </row>
    <row r="49" spans="2:19" ht="15" customHeight="1" x14ac:dyDescent="0.25">
      <c r="B49" s="109"/>
      <c r="C49" s="111"/>
      <c r="D49" s="111"/>
      <c r="E49" s="111"/>
      <c r="F49" s="111"/>
      <c r="G49" s="111"/>
      <c r="H49" s="112"/>
      <c r="I49" s="113"/>
      <c r="J49" s="113"/>
      <c r="K49" s="110"/>
      <c r="L49" s="113"/>
      <c r="M49" s="113"/>
      <c r="N49" s="113"/>
      <c r="O49" s="113"/>
      <c r="P49" s="110"/>
      <c r="Q49" s="113"/>
      <c r="R49" s="110"/>
      <c r="S49" s="111"/>
    </row>
    <row r="50" spans="2:19" ht="15" customHeight="1" x14ac:dyDescent="0.25">
      <c r="B50" s="109"/>
      <c r="C50" s="111"/>
      <c r="D50" s="111"/>
      <c r="E50" s="111"/>
      <c r="F50" s="111"/>
      <c r="G50" s="111"/>
      <c r="H50" s="112"/>
      <c r="I50" s="113"/>
      <c r="J50" s="113"/>
      <c r="K50" s="110"/>
      <c r="L50" s="113"/>
      <c r="M50" s="113"/>
      <c r="N50" s="113"/>
      <c r="O50" s="113"/>
      <c r="P50" s="110"/>
      <c r="Q50" s="113"/>
      <c r="R50" s="110"/>
      <c r="S50" s="111"/>
    </row>
    <row r="51" spans="2:19" ht="15" customHeight="1" x14ac:dyDescent="0.25">
      <c r="B51" s="109"/>
      <c r="C51" s="111"/>
      <c r="D51" s="111"/>
      <c r="E51" s="111"/>
      <c r="F51" s="111"/>
      <c r="G51" s="111"/>
      <c r="H51" s="112"/>
      <c r="I51" s="113"/>
      <c r="J51" s="113"/>
      <c r="K51" s="110"/>
      <c r="L51" s="113"/>
      <c r="M51" s="113"/>
      <c r="N51" s="113"/>
      <c r="O51" s="113"/>
      <c r="P51" s="110"/>
      <c r="Q51" s="113"/>
      <c r="R51" s="110"/>
      <c r="S51" s="111"/>
    </row>
    <row r="52" spans="2:19" ht="15" customHeight="1" x14ac:dyDescent="0.25">
      <c r="B52" s="109"/>
      <c r="C52" s="111"/>
      <c r="D52" s="111"/>
      <c r="E52" s="111"/>
      <c r="F52" s="111"/>
      <c r="G52" s="111"/>
      <c r="H52" s="112"/>
      <c r="I52" s="113"/>
      <c r="J52" s="113"/>
      <c r="K52" s="110"/>
      <c r="L52" s="113"/>
      <c r="M52" s="113"/>
      <c r="N52" s="113"/>
      <c r="O52" s="113"/>
      <c r="P52" s="110"/>
      <c r="Q52" s="113"/>
      <c r="R52" s="110"/>
      <c r="S52" s="111"/>
    </row>
    <row r="53" spans="2:19" ht="15" customHeight="1" x14ac:dyDescent="0.25">
      <c r="B53" s="109"/>
      <c r="C53" s="111"/>
      <c r="D53" s="111"/>
      <c r="E53" s="111"/>
      <c r="F53" s="111"/>
      <c r="G53" s="111"/>
      <c r="H53" s="112"/>
      <c r="I53" s="113"/>
      <c r="J53" s="113"/>
      <c r="K53" s="110"/>
      <c r="L53" s="113"/>
      <c r="M53" s="113"/>
      <c r="N53" s="113"/>
      <c r="O53" s="113"/>
      <c r="P53" s="110"/>
      <c r="Q53" s="113"/>
      <c r="R53" s="110"/>
      <c r="S53" s="111"/>
    </row>
    <row r="54" spans="2:19" ht="15" customHeight="1" x14ac:dyDescent="0.25">
      <c r="B54" s="109"/>
      <c r="C54" s="111"/>
      <c r="D54" s="111"/>
      <c r="E54" s="111"/>
      <c r="F54" s="111"/>
      <c r="G54" s="111"/>
      <c r="H54" s="112"/>
      <c r="I54" s="113"/>
      <c r="J54" s="113"/>
      <c r="K54" s="110"/>
      <c r="L54" s="113"/>
      <c r="M54" s="113"/>
      <c r="N54" s="113"/>
      <c r="O54" s="113"/>
      <c r="P54" s="110"/>
      <c r="Q54" s="113"/>
      <c r="R54" s="110"/>
      <c r="S54" s="111"/>
    </row>
    <row r="55" spans="2:19" ht="15" customHeight="1" x14ac:dyDescent="0.25">
      <c r="B55" s="109"/>
      <c r="C55" s="111"/>
      <c r="D55" s="111"/>
      <c r="E55" s="111"/>
      <c r="F55" s="111"/>
      <c r="G55" s="111"/>
      <c r="H55" s="112"/>
      <c r="I55" s="113"/>
      <c r="J55" s="113"/>
      <c r="K55" s="110"/>
      <c r="L55" s="113"/>
      <c r="M55" s="113"/>
      <c r="N55" s="113"/>
      <c r="O55" s="113"/>
      <c r="P55" s="110"/>
      <c r="Q55" s="113"/>
      <c r="R55" s="110"/>
      <c r="S55" s="111"/>
    </row>
    <row r="56" spans="2:19" ht="15" customHeight="1" x14ac:dyDescent="0.25">
      <c r="B56" s="109"/>
      <c r="C56" s="111"/>
      <c r="D56" s="111"/>
      <c r="E56" s="111"/>
      <c r="F56" s="111"/>
      <c r="G56" s="111"/>
      <c r="H56" s="112"/>
      <c r="I56" s="113"/>
      <c r="J56" s="113"/>
      <c r="K56" s="110"/>
      <c r="L56" s="113"/>
      <c r="M56" s="113"/>
      <c r="N56" s="113"/>
      <c r="O56" s="113"/>
      <c r="P56" s="110"/>
      <c r="Q56" s="113"/>
      <c r="R56" s="110"/>
      <c r="S56" s="111"/>
    </row>
    <row r="57" spans="2:19" ht="15" customHeight="1" x14ac:dyDescent="0.25">
      <c r="B57" s="109"/>
      <c r="C57" s="111"/>
      <c r="D57" s="111"/>
      <c r="E57" s="111"/>
      <c r="F57" s="111"/>
      <c r="G57" s="111"/>
      <c r="H57" s="112"/>
      <c r="I57" s="113"/>
      <c r="J57" s="113"/>
      <c r="K57" s="110"/>
      <c r="L57" s="113"/>
      <c r="M57" s="113"/>
      <c r="N57" s="113"/>
      <c r="O57" s="113"/>
      <c r="P57" s="110"/>
      <c r="Q57" s="113"/>
      <c r="R57" s="110"/>
      <c r="S57" s="111"/>
    </row>
    <row r="58" spans="2:19" ht="15" customHeight="1" x14ac:dyDescent="0.25">
      <c r="B58" s="109"/>
      <c r="C58" s="111"/>
      <c r="D58" s="111"/>
      <c r="E58" s="111"/>
      <c r="F58" s="111"/>
      <c r="G58" s="111"/>
      <c r="H58" s="112"/>
      <c r="I58" s="113"/>
      <c r="J58" s="113"/>
      <c r="K58" s="110"/>
      <c r="L58" s="113"/>
      <c r="M58" s="113"/>
      <c r="N58" s="113"/>
      <c r="O58" s="113"/>
      <c r="P58" s="110"/>
      <c r="Q58" s="113"/>
      <c r="R58" s="110"/>
      <c r="S58" s="111"/>
    </row>
    <row r="59" spans="2:19" ht="15" customHeight="1" x14ac:dyDescent="0.25">
      <c r="B59" s="109"/>
      <c r="C59" s="111"/>
      <c r="D59" s="111"/>
      <c r="E59" s="111"/>
      <c r="F59" s="111"/>
      <c r="G59" s="111"/>
      <c r="H59" s="112"/>
      <c r="I59" s="113"/>
      <c r="J59" s="113"/>
      <c r="K59" s="110"/>
      <c r="L59" s="113"/>
      <c r="M59" s="113"/>
      <c r="N59" s="113"/>
      <c r="O59" s="113"/>
      <c r="P59" s="110"/>
      <c r="Q59" s="113"/>
      <c r="R59" s="110"/>
      <c r="S59" s="111"/>
    </row>
    <row r="60" spans="2:19" ht="15" customHeight="1" x14ac:dyDescent="0.25">
      <c r="B60" s="109"/>
      <c r="C60" s="111"/>
      <c r="D60" s="111"/>
      <c r="E60" s="111"/>
      <c r="F60" s="111"/>
      <c r="G60" s="111"/>
      <c r="H60" s="112"/>
      <c r="I60" s="113"/>
      <c r="J60" s="113"/>
      <c r="K60" s="110"/>
      <c r="L60" s="113"/>
      <c r="M60" s="113"/>
      <c r="N60" s="113"/>
      <c r="O60" s="113"/>
      <c r="P60" s="110"/>
      <c r="Q60" s="113"/>
      <c r="R60" s="110"/>
      <c r="S60" s="111"/>
    </row>
    <row r="61" spans="2:19" ht="15" customHeight="1" x14ac:dyDescent="0.25">
      <c r="B61" s="109"/>
      <c r="C61" s="111"/>
      <c r="D61" s="111"/>
      <c r="E61" s="111"/>
      <c r="F61" s="111"/>
      <c r="G61" s="111"/>
      <c r="H61" s="112"/>
      <c r="I61" s="113"/>
      <c r="J61" s="113"/>
      <c r="K61" s="110"/>
      <c r="L61" s="113"/>
      <c r="M61" s="113"/>
      <c r="N61" s="113"/>
      <c r="O61" s="113"/>
      <c r="P61" s="110"/>
      <c r="Q61" s="113"/>
      <c r="R61" s="110"/>
      <c r="S61" s="111"/>
    </row>
    <row r="62" spans="2:19" ht="15" customHeight="1" x14ac:dyDescent="0.25">
      <c r="B62" s="109"/>
      <c r="C62" s="111"/>
      <c r="D62" s="111"/>
      <c r="E62" s="111"/>
      <c r="F62" s="111"/>
      <c r="G62" s="111"/>
      <c r="H62" s="112"/>
      <c r="I62" s="113"/>
      <c r="J62" s="113"/>
      <c r="K62" s="110"/>
      <c r="L62" s="113"/>
      <c r="M62" s="113"/>
      <c r="N62" s="113"/>
      <c r="O62" s="113"/>
      <c r="P62" s="110"/>
      <c r="Q62" s="113"/>
      <c r="R62" s="110"/>
      <c r="S62" s="111"/>
    </row>
    <row r="63" spans="2:19" ht="15" customHeight="1" x14ac:dyDescent="0.25">
      <c r="B63" s="109"/>
      <c r="C63" s="111"/>
      <c r="D63" s="111"/>
      <c r="E63" s="111"/>
      <c r="F63" s="111"/>
      <c r="G63" s="111"/>
      <c r="H63" s="112"/>
      <c r="I63" s="113"/>
      <c r="J63" s="113"/>
      <c r="K63" s="110"/>
      <c r="L63" s="113"/>
      <c r="M63" s="113"/>
      <c r="N63" s="113"/>
      <c r="O63" s="113"/>
      <c r="P63" s="110"/>
      <c r="Q63" s="113"/>
      <c r="R63" s="110"/>
      <c r="S63" s="111"/>
    </row>
    <row r="64" spans="2:19" ht="15" customHeight="1" x14ac:dyDescent="0.25">
      <c r="B64" s="109"/>
      <c r="C64" s="111"/>
      <c r="D64" s="111"/>
      <c r="E64" s="111"/>
      <c r="F64" s="111"/>
      <c r="G64" s="111"/>
      <c r="H64" s="112"/>
      <c r="I64" s="113"/>
      <c r="J64" s="113"/>
      <c r="K64" s="110"/>
      <c r="L64" s="113"/>
      <c r="M64" s="113"/>
      <c r="N64" s="113"/>
      <c r="O64" s="113"/>
      <c r="P64" s="110"/>
      <c r="Q64" s="113"/>
      <c r="R64" s="110"/>
      <c r="S64" s="111"/>
    </row>
    <row r="65" spans="2:19" ht="15" customHeight="1" x14ac:dyDescent="0.25">
      <c r="B65" s="109"/>
      <c r="C65" s="111"/>
      <c r="D65" s="111"/>
      <c r="E65" s="111"/>
      <c r="F65" s="111"/>
      <c r="G65" s="111"/>
      <c r="H65" s="112"/>
      <c r="I65" s="113"/>
      <c r="J65" s="113"/>
      <c r="K65" s="110"/>
      <c r="L65" s="113"/>
      <c r="M65" s="113"/>
      <c r="N65" s="113"/>
      <c r="O65" s="113"/>
      <c r="P65" s="110"/>
      <c r="Q65" s="113"/>
      <c r="R65" s="110"/>
      <c r="S65" s="111"/>
    </row>
    <row r="66" spans="2:19" ht="15" customHeight="1" x14ac:dyDescent="0.25">
      <c r="B66" s="109"/>
      <c r="C66" s="111"/>
      <c r="D66" s="111"/>
      <c r="E66" s="111"/>
      <c r="F66" s="111"/>
      <c r="G66" s="111"/>
      <c r="H66" s="112"/>
      <c r="I66" s="113"/>
      <c r="J66" s="113"/>
      <c r="K66" s="110"/>
      <c r="L66" s="113"/>
      <c r="M66" s="113"/>
      <c r="N66" s="113"/>
      <c r="O66" s="113"/>
      <c r="P66" s="110"/>
      <c r="Q66" s="113"/>
      <c r="R66" s="110"/>
      <c r="S66" s="111"/>
    </row>
    <row r="67" spans="2:19" ht="15" customHeight="1" x14ac:dyDescent="0.25">
      <c r="B67" s="109"/>
      <c r="C67" s="111"/>
      <c r="D67" s="111"/>
      <c r="E67" s="111"/>
      <c r="F67" s="111"/>
      <c r="G67" s="111"/>
      <c r="H67" s="112"/>
      <c r="I67" s="113"/>
      <c r="J67" s="113"/>
      <c r="K67" s="110"/>
      <c r="L67" s="113"/>
      <c r="M67" s="113"/>
      <c r="N67" s="113"/>
      <c r="O67" s="113"/>
      <c r="P67" s="110"/>
      <c r="Q67" s="113"/>
      <c r="R67" s="110"/>
      <c r="S67" s="111"/>
    </row>
    <row r="68" spans="2:19" ht="15" customHeight="1" x14ac:dyDescent="0.25">
      <c r="B68" s="109"/>
      <c r="C68" s="111"/>
      <c r="D68" s="111"/>
      <c r="E68" s="111"/>
      <c r="F68" s="111"/>
      <c r="G68" s="111"/>
      <c r="H68" s="112"/>
      <c r="I68" s="113"/>
      <c r="J68" s="113"/>
      <c r="K68" s="110"/>
      <c r="L68" s="113"/>
      <c r="M68" s="113"/>
      <c r="N68" s="113"/>
      <c r="O68" s="113"/>
      <c r="P68" s="110"/>
      <c r="Q68" s="113"/>
      <c r="R68" s="110"/>
      <c r="S68" s="111"/>
    </row>
    <row r="69" spans="2:19" ht="15" customHeight="1" x14ac:dyDescent="0.25">
      <c r="B69" s="109"/>
      <c r="C69" s="111"/>
      <c r="D69" s="111"/>
      <c r="E69" s="111"/>
      <c r="F69" s="111"/>
      <c r="G69" s="111"/>
      <c r="H69" s="112"/>
      <c r="I69" s="113"/>
      <c r="J69" s="113"/>
      <c r="K69" s="110"/>
      <c r="L69" s="113"/>
      <c r="M69" s="113"/>
      <c r="N69" s="113"/>
      <c r="O69" s="113"/>
      <c r="P69" s="110"/>
      <c r="Q69" s="113"/>
      <c r="R69" s="110"/>
      <c r="S69" s="111"/>
    </row>
    <row r="70" spans="2:19" ht="15" customHeight="1" x14ac:dyDescent="0.25">
      <c r="B70" s="109"/>
      <c r="C70" s="111"/>
      <c r="D70" s="111"/>
      <c r="E70" s="111"/>
      <c r="F70" s="111"/>
      <c r="G70" s="111"/>
      <c r="H70" s="112"/>
      <c r="I70" s="113"/>
      <c r="J70" s="113"/>
      <c r="K70" s="110"/>
      <c r="L70" s="113"/>
      <c r="M70" s="113"/>
      <c r="N70" s="113"/>
      <c r="O70" s="113"/>
      <c r="P70" s="110"/>
      <c r="Q70" s="113"/>
      <c r="R70" s="110"/>
      <c r="S70" s="111"/>
    </row>
    <row r="71" spans="2:19" ht="15" customHeight="1" x14ac:dyDescent="0.25">
      <c r="B71" s="109"/>
      <c r="C71" s="111"/>
      <c r="D71" s="111"/>
      <c r="E71" s="111"/>
      <c r="F71" s="111"/>
      <c r="G71" s="111"/>
      <c r="H71" s="112"/>
      <c r="I71" s="113"/>
      <c r="J71" s="113"/>
      <c r="K71" s="110"/>
      <c r="L71" s="113"/>
      <c r="M71" s="113"/>
      <c r="N71" s="113"/>
      <c r="O71" s="113"/>
      <c r="P71" s="110"/>
      <c r="Q71" s="113"/>
      <c r="R71" s="110"/>
      <c r="S71" s="111"/>
    </row>
    <row r="72" spans="2:19" ht="15" customHeight="1" x14ac:dyDescent="0.25">
      <c r="B72" s="109"/>
      <c r="C72" s="111"/>
      <c r="D72" s="111"/>
      <c r="E72" s="111"/>
      <c r="F72" s="111"/>
      <c r="G72" s="111"/>
      <c r="H72" s="112"/>
      <c r="I72" s="113"/>
      <c r="J72" s="113"/>
      <c r="K72" s="110"/>
      <c r="L72" s="113"/>
      <c r="M72" s="113"/>
      <c r="N72" s="113"/>
      <c r="O72" s="113"/>
      <c r="P72" s="110"/>
      <c r="Q72" s="113"/>
      <c r="R72" s="110"/>
      <c r="S72" s="111"/>
    </row>
    <row r="73" spans="2:19" ht="15" customHeight="1" x14ac:dyDescent="0.25">
      <c r="B73" s="109"/>
      <c r="C73" s="111"/>
      <c r="D73" s="111"/>
      <c r="E73" s="111"/>
      <c r="F73" s="111"/>
      <c r="G73" s="111"/>
      <c r="H73" s="112"/>
      <c r="I73" s="113"/>
      <c r="J73" s="113"/>
      <c r="K73" s="110"/>
      <c r="L73" s="113"/>
      <c r="M73" s="113"/>
      <c r="N73" s="113"/>
      <c r="O73" s="113"/>
      <c r="P73" s="110"/>
      <c r="Q73" s="113"/>
      <c r="R73" s="110"/>
      <c r="S73" s="111"/>
    </row>
    <row r="74" spans="2:19" ht="15" customHeight="1" x14ac:dyDescent="0.25">
      <c r="B74" s="109"/>
      <c r="C74" s="111"/>
      <c r="D74" s="111"/>
      <c r="E74" s="111"/>
      <c r="F74" s="111"/>
      <c r="G74" s="111"/>
      <c r="H74" s="112"/>
      <c r="I74" s="113"/>
      <c r="J74" s="113"/>
      <c r="K74" s="110"/>
      <c r="L74" s="113"/>
      <c r="M74" s="113"/>
      <c r="N74" s="113"/>
      <c r="O74" s="113"/>
      <c r="P74" s="110"/>
      <c r="Q74" s="113"/>
      <c r="R74" s="110"/>
      <c r="S74" s="111"/>
    </row>
    <row r="75" spans="2:19" ht="15" customHeight="1" x14ac:dyDescent="0.25">
      <c r="B75" s="109"/>
      <c r="C75" s="111"/>
      <c r="D75" s="111"/>
      <c r="E75" s="111"/>
      <c r="F75" s="111"/>
      <c r="G75" s="111"/>
      <c r="H75" s="112"/>
      <c r="I75" s="113"/>
      <c r="J75" s="113"/>
      <c r="K75" s="110"/>
      <c r="L75" s="113"/>
      <c r="M75" s="113"/>
      <c r="N75" s="113"/>
      <c r="O75" s="113"/>
      <c r="P75" s="110"/>
      <c r="Q75" s="113"/>
      <c r="R75" s="110"/>
      <c r="S75" s="111"/>
    </row>
    <row r="76" spans="2:19" ht="15" customHeight="1" x14ac:dyDescent="0.25">
      <c r="B76" s="109"/>
      <c r="C76" s="111"/>
      <c r="D76" s="111"/>
      <c r="E76" s="111"/>
      <c r="F76" s="111"/>
      <c r="G76" s="111"/>
      <c r="H76" s="112"/>
      <c r="I76" s="113"/>
      <c r="J76" s="113"/>
      <c r="K76" s="110"/>
      <c r="L76" s="113"/>
      <c r="M76" s="113"/>
      <c r="N76" s="113"/>
      <c r="O76" s="113"/>
      <c r="P76" s="110"/>
      <c r="Q76" s="113"/>
      <c r="R76" s="110"/>
      <c r="S76" s="111"/>
    </row>
    <row r="77" spans="2:19" ht="15" customHeight="1" x14ac:dyDescent="0.25">
      <c r="B77" s="109"/>
      <c r="C77" s="111"/>
      <c r="D77" s="111"/>
      <c r="E77" s="111"/>
      <c r="F77" s="111"/>
      <c r="G77" s="111"/>
      <c r="H77" s="112"/>
      <c r="I77" s="113"/>
      <c r="J77" s="113"/>
      <c r="K77" s="110"/>
      <c r="L77" s="113"/>
      <c r="M77" s="113"/>
      <c r="N77" s="113"/>
      <c r="O77" s="113"/>
      <c r="P77" s="110"/>
      <c r="Q77" s="113"/>
      <c r="R77" s="110"/>
      <c r="S77" s="111"/>
    </row>
    <row r="78" spans="2:19" ht="15" customHeight="1" x14ac:dyDescent="0.25">
      <c r="B78" s="109"/>
      <c r="C78" s="111"/>
      <c r="D78" s="111"/>
      <c r="E78" s="111"/>
      <c r="F78" s="111"/>
      <c r="G78" s="111"/>
      <c r="H78" s="112"/>
      <c r="I78" s="113"/>
      <c r="J78" s="113"/>
      <c r="K78" s="110"/>
      <c r="L78" s="113"/>
      <c r="M78" s="113"/>
      <c r="N78" s="113"/>
      <c r="O78" s="113"/>
      <c r="P78" s="110"/>
      <c r="Q78" s="113"/>
      <c r="R78" s="110"/>
      <c r="S78" s="111"/>
    </row>
    <row r="79" spans="2:19" ht="15" customHeight="1" x14ac:dyDescent="0.25">
      <c r="B79" s="109"/>
      <c r="C79" s="111"/>
      <c r="D79" s="111"/>
      <c r="E79" s="111"/>
      <c r="F79" s="111"/>
      <c r="G79" s="111"/>
      <c r="H79" s="112"/>
      <c r="I79" s="113"/>
      <c r="J79" s="113"/>
      <c r="K79" s="110"/>
      <c r="L79" s="113"/>
      <c r="M79" s="113"/>
      <c r="N79" s="113"/>
      <c r="O79" s="113"/>
      <c r="P79" s="110"/>
      <c r="Q79" s="113"/>
      <c r="R79" s="110"/>
      <c r="S79" s="111"/>
    </row>
    <row r="80" spans="2:19" ht="15" customHeight="1" x14ac:dyDescent="0.25">
      <c r="B80" s="109"/>
      <c r="C80" s="111"/>
      <c r="D80" s="111"/>
      <c r="E80" s="111"/>
      <c r="F80" s="111"/>
      <c r="G80" s="111"/>
      <c r="H80" s="112"/>
      <c r="I80" s="113"/>
      <c r="J80" s="113"/>
      <c r="K80" s="110"/>
      <c r="L80" s="113"/>
      <c r="M80" s="113"/>
      <c r="N80" s="113"/>
      <c r="O80" s="113"/>
      <c r="P80" s="110"/>
      <c r="Q80" s="113"/>
      <c r="R80" s="110"/>
      <c r="S80" s="111"/>
    </row>
    <row r="81" spans="2:19" ht="15" customHeight="1" x14ac:dyDescent="0.25">
      <c r="B81" s="109"/>
      <c r="C81" s="111"/>
      <c r="D81" s="111"/>
      <c r="E81" s="111"/>
      <c r="F81" s="111"/>
      <c r="G81" s="111"/>
      <c r="H81" s="112"/>
      <c r="I81" s="113"/>
      <c r="J81" s="113"/>
      <c r="K81" s="110"/>
      <c r="L81" s="113"/>
      <c r="M81" s="113"/>
      <c r="N81" s="113"/>
      <c r="O81" s="113"/>
      <c r="P81" s="110"/>
      <c r="Q81" s="113"/>
      <c r="R81" s="110"/>
      <c r="S81" s="111"/>
    </row>
    <row r="82" spans="2:19" ht="15" customHeight="1" x14ac:dyDescent="0.25">
      <c r="B82" s="109"/>
      <c r="C82" s="111"/>
      <c r="D82" s="111"/>
      <c r="E82" s="111"/>
      <c r="F82" s="111"/>
      <c r="G82" s="111"/>
      <c r="H82" s="112"/>
      <c r="I82" s="113"/>
      <c r="J82" s="113"/>
      <c r="K82" s="110"/>
      <c r="L82" s="113"/>
      <c r="M82" s="113"/>
      <c r="N82" s="113"/>
      <c r="O82" s="113"/>
      <c r="P82" s="110"/>
      <c r="Q82" s="113"/>
      <c r="R82" s="110"/>
      <c r="S82" s="111"/>
    </row>
    <row r="83" spans="2:19" ht="15" customHeight="1" x14ac:dyDescent="0.25">
      <c r="B83" s="109"/>
      <c r="C83" s="111"/>
      <c r="D83" s="111"/>
      <c r="E83" s="111"/>
      <c r="F83" s="111"/>
      <c r="G83" s="111"/>
      <c r="H83" s="112"/>
      <c r="I83" s="113"/>
      <c r="J83" s="113"/>
      <c r="K83" s="110"/>
      <c r="L83" s="113"/>
      <c r="M83" s="113"/>
      <c r="N83" s="113"/>
      <c r="O83" s="113"/>
      <c r="P83" s="110"/>
      <c r="Q83" s="113"/>
      <c r="R83" s="110"/>
      <c r="S83" s="111"/>
    </row>
    <row r="84" spans="2:19" ht="15" customHeight="1" x14ac:dyDescent="0.25">
      <c r="B84" s="109"/>
      <c r="C84" s="111"/>
      <c r="D84" s="111"/>
      <c r="E84" s="111"/>
      <c r="F84" s="111"/>
      <c r="G84" s="111"/>
      <c r="H84" s="112"/>
      <c r="I84" s="113"/>
      <c r="J84" s="113"/>
      <c r="K84" s="110"/>
      <c r="L84" s="113"/>
      <c r="M84" s="113"/>
      <c r="N84" s="113"/>
      <c r="O84" s="113"/>
      <c r="P84" s="110"/>
      <c r="Q84" s="113"/>
      <c r="R84" s="110"/>
      <c r="S84" s="111"/>
    </row>
    <row r="85" spans="2:19" ht="15" customHeight="1" x14ac:dyDescent="0.25">
      <c r="B85" s="109"/>
      <c r="C85" s="111"/>
      <c r="D85" s="111"/>
      <c r="E85" s="111"/>
      <c r="F85" s="111"/>
      <c r="G85" s="111"/>
      <c r="H85" s="112"/>
      <c r="I85" s="113"/>
      <c r="J85" s="113"/>
      <c r="K85" s="110"/>
      <c r="L85" s="113"/>
      <c r="M85" s="113"/>
      <c r="N85" s="113"/>
      <c r="O85" s="113"/>
      <c r="P85" s="110"/>
      <c r="Q85" s="113"/>
      <c r="R85" s="110"/>
      <c r="S85" s="111"/>
    </row>
    <row r="86" spans="2:19" ht="15" customHeight="1" x14ac:dyDescent="0.25">
      <c r="B86" s="109"/>
      <c r="C86" s="111"/>
      <c r="D86" s="111"/>
      <c r="E86" s="111"/>
      <c r="F86" s="111"/>
      <c r="G86" s="111"/>
      <c r="H86" s="112"/>
      <c r="I86" s="113"/>
      <c r="J86" s="113"/>
      <c r="K86" s="110"/>
      <c r="L86" s="113"/>
      <c r="M86" s="113"/>
      <c r="N86" s="113"/>
      <c r="O86" s="113"/>
      <c r="P86" s="110"/>
      <c r="Q86" s="113"/>
      <c r="R86" s="110"/>
      <c r="S86" s="111"/>
    </row>
    <row r="87" spans="2:19" ht="15" customHeight="1" x14ac:dyDescent="0.25">
      <c r="B87" s="109"/>
      <c r="C87" s="111"/>
      <c r="D87" s="111"/>
      <c r="E87" s="111"/>
      <c r="F87" s="111"/>
      <c r="G87" s="111"/>
      <c r="H87" s="112"/>
      <c r="I87" s="113"/>
      <c r="J87" s="113"/>
      <c r="K87" s="110"/>
      <c r="L87" s="113"/>
      <c r="M87" s="113"/>
      <c r="N87" s="113"/>
      <c r="O87" s="113"/>
      <c r="P87" s="110"/>
      <c r="Q87" s="113"/>
      <c r="R87" s="110"/>
      <c r="S87" s="111"/>
    </row>
    <row r="88" spans="2:19" ht="15" customHeight="1" x14ac:dyDescent="0.25">
      <c r="B88" s="109"/>
      <c r="C88" s="111"/>
      <c r="D88" s="111"/>
      <c r="E88" s="111"/>
      <c r="F88" s="111"/>
      <c r="G88" s="111"/>
      <c r="H88" s="112"/>
      <c r="I88" s="113"/>
      <c r="J88" s="113"/>
      <c r="K88" s="110"/>
      <c r="L88" s="113"/>
      <c r="M88" s="113"/>
      <c r="N88" s="113"/>
      <c r="O88" s="113"/>
      <c r="P88" s="110"/>
      <c r="Q88" s="113"/>
      <c r="R88" s="110"/>
      <c r="S88" s="111"/>
    </row>
    <row r="89" spans="2:19" ht="15" customHeight="1" x14ac:dyDescent="0.25">
      <c r="B89" s="109"/>
      <c r="C89" s="111"/>
      <c r="D89" s="111"/>
      <c r="E89" s="111"/>
      <c r="F89" s="111"/>
      <c r="G89" s="111"/>
      <c r="H89" s="112"/>
      <c r="I89" s="113"/>
      <c r="J89" s="113"/>
      <c r="K89" s="110"/>
      <c r="L89" s="113"/>
      <c r="M89" s="113"/>
      <c r="N89" s="113"/>
      <c r="O89" s="113"/>
      <c r="P89" s="110"/>
      <c r="Q89" s="113"/>
      <c r="R89" s="110"/>
      <c r="S89" s="111"/>
    </row>
    <row r="90" spans="2:19" ht="15" customHeight="1" x14ac:dyDescent="0.25">
      <c r="B90" s="109"/>
      <c r="C90" s="111"/>
      <c r="D90" s="111"/>
      <c r="E90" s="111"/>
      <c r="F90" s="111"/>
      <c r="G90" s="111"/>
      <c r="H90" s="112"/>
      <c r="I90" s="113"/>
      <c r="J90" s="113"/>
      <c r="K90" s="110"/>
      <c r="L90" s="113"/>
      <c r="M90" s="113"/>
      <c r="N90" s="113"/>
      <c r="O90" s="113"/>
      <c r="P90" s="110"/>
      <c r="Q90" s="113"/>
      <c r="R90" s="110"/>
      <c r="S90" s="111"/>
    </row>
    <row r="91" spans="2:19" ht="15" customHeight="1" x14ac:dyDescent="0.25">
      <c r="B91" s="109"/>
      <c r="C91" s="111"/>
      <c r="D91" s="111"/>
      <c r="E91" s="111"/>
      <c r="F91" s="111"/>
      <c r="G91" s="111"/>
      <c r="H91" s="112"/>
      <c r="I91" s="113"/>
      <c r="J91" s="113"/>
      <c r="K91" s="110"/>
      <c r="L91" s="113"/>
      <c r="M91" s="113"/>
      <c r="N91" s="113"/>
      <c r="O91" s="113"/>
      <c r="P91" s="110"/>
      <c r="Q91" s="113"/>
      <c r="R91" s="110"/>
      <c r="S91" s="111"/>
    </row>
    <row r="92" spans="2:19" ht="15" customHeight="1" x14ac:dyDescent="0.25">
      <c r="B92" s="109"/>
      <c r="C92" s="111"/>
      <c r="D92" s="111"/>
      <c r="E92" s="111"/>
      <c r="F92" s="111"/>
      <c r="G92" s="111"/>
      <c r="H92" s="112"/>
      <c r="I92" s="113"/>
      <c r="J92" s="113"/>
      <c r="K92" s="110"/>
      <c r="L92" s="113"/>
      <c r="M92" s="113"/>
      <c r="N92" s="113"/>
      <c r="O92" s="113"/>
      <c r="P92" s="110"/>
      <c r="Q92" s="113"/>
      <c r="R92" s="110"/>
      <c r="S92" s="111"/>
    </row>
    <row r="93" spans="2:19" ht="15" customHeight="1" x14ac:dyDescent="0.25">
      <c r="B93" s="109"/>
      <c r="C93" s="111"/>
      <c r="D93" s="111"/>
      <c r="E93" s="111"/>
      <c r="F93" s="111"/>
      <c r="G93" s="111"/>
      <c r="H93" s="112"/>
      <c r="I93" s="113"/>
      <c r="J93" s="113"/>
      <c r="K93" s="110"/>
      <c r="L93" s="113"/>
      <c r="M93" s="113"/>
      <c r="N93" s="113"/>
      <c r="O93" s="113"/>
      <c r="P93" s="110"/>
      <c r="Q93" s="113"/>
      <c r="R93" s="110"/>
      <c r="S93" s="111"/>
    </row>
    <row r="94" spans="2:19" ht="15" customHeight="1" x14ac:dyDescent="0.25">
      <c r="B94" s="109"/>
      <c r="C94" s="111"/>
      <c r="D94" s="111"/>
      <c r="E94" s="111"/>
      <c r="F94" s="111"/>
      <c r="G94" s="111"/>
      <c r="H94" s="112"/>
      <c r="I94" s="113"/>
      <c r="J94" s="113"/>
      <c r="K94" s="110"/>
      <c r="L94" s="113"/>
      <c r="M94" s="113"/>
      <c r="N94" s="113"/>
      <c r="O94" s="113"/>
      <c r="P94" s="110"/>
      <c r="Q94" s="113"/>
      <c r="R94" s="110"/>
      <c r="S94" s="111"/>
    </row>
    <row r="95" spans="2:19" ht="15" customHeight="1" x14ac:dyDescent="0.25">
      <c r="B95" s="109"/>
      <c r="C95" s="111"/>
      <c r="D95" s="111"/>
      <c r="E95" s="111"/>
      <c r="F95" s="111"/>
      <c r="G95" s="111"/>
      <c r="H95" s="112"/>
      <c r="I95" s="113"/>
      <c r="J95" s="113"/>
      <c r="K95" s="110"/>
      <c r="L95" s="113"/>
      <c r="M95" s="113"/>
      <c r="N95" s="113"/>
      <c r="O95" s="113"/>
      <c r="P95" s="110"/>
      <c r="Q95" s="113"/>
      <c r="R95" s="110"/>
      <c r="S95" s="111"/>
    </row>
    <row r="96" spans="2:19" ht="15" customHeight="1" x14ac:dyDescent="0.25">
      <c r="B96" s="109"/>
      <c r="C96" s="111"/>
      <c r="D96" s="111"/>
      <c r="E96" s="111"/>
      <c r="F96" s="111"/>
      <c r="G96" s="111"/>
      <c r="H96" s="112"/>
      <c r="I96" s="113"/>
      <c r="J96" s="113"/>
      <c r="K96" s="110"/>
      <c r="L96" s="113"/>
      <c r="M96" s="113"/>
      <c r="N96" s="113"/>
      <c r="O96" s="113"/>
      <c r="P96" s="110"/>
      <c r="Q96" s="113"/>
      <c r="R96" s="110"/>
      <c r="S96" s="111"/>
    </row>
    <row r="97" spans="2:19" ht="15" customHeight="1" x14ac:dyDescent="0.25">
      <c r="B97" s="109"/>
      <c r="C97" s="111"/>
      <c r="D97" s="111"/>
      <c r="E97" s="111"/>
      <c r="F97" s="111"/>
      <c r="G97" s="111"/>
      <c r="H97" s="112"/>
      <c r="I97" s="113"/>
      <c r="J97" s="113"/>
      <c r="K97" s="110"/>
      <c r="L97" s="113"/>
      <c r="M97" s="113"/>
      <c r="N97" s="113"/>
      <c r="O97" s="113"/>
      <c r="P97" s="110"/>
      <c r="Q97" s="113"/>
      <c r="R97" s="110"/>
      <c r="S97" s="111"/>
    </row>
    <row r="98" spans="2:19" ht="15" customHeight="1" x14ac:dyDescent="0.25">
      <c r="B98" s="109"/>
      <c r="C98" s="111"/>
      <c r="D98" s="111"/>
      <c r="E98" s="111"/>
      <c r="F98" s="111"/>
      <c r="G98" s="111"/>
      <c r="H98" s="112"/>
      <c r="I98" s="113"/>
      <c r="J98" s="113"/>
      <c r="K98" s="110"/>
      <c r="L98" s="113"/>
      <c r="M98" s="113"/>
      <c r="N98" s="113"/>
      <c r="O98" s="113"/>
      <c r="P98" s="110"/>
      <c r="Q98" s="113"/>
      <c r="R98" s="110"/>
      <c r="S98" s="111"/>
    </row>
    <row r="99" spans="2:19" ht="15" customHeight="1" x14ac:dyDescent="0.25">
      <c r="B99" s="109"/>
      <c r="C99" s="111"/>
      <c r="D99" s="111"/>
      <c r="E99" s="111"/>
      <c r="F99" s="111"/>
      <c r="G99" s="111"/>
      <c r="H99" s="112"/>
      <c r="I99" s="113"/>
      <c r="J99" s="113"/>
      <c r="K99" s="110"/>
      <c r="L99" s="113"/>
      <c r="M99" s="113"/>
      <c r="N99" s="113"/>
      <c r="O99" s="113"/>
      <c r="P99" s="110"/>
      <c r="Q99" s="113"/>
      <c r="R99" s="110"/>
      <c r="S99" s="111"/>
    </row>
    <row r="100" spans="2:19" ht="15" customHeight="1" x14ac:dyDescent="0.25">
      <c r="B100" s="109"/>
      <c r="C100" s="111"/>
      <c r="D100" s="111"/>
      <c r="E100" s="111"/>
      <c r="F100" s="111"/>
      <c r="G100" s="111"/>
      <c r="H100" s="112"/>
      <c r="I100" s="113"/>
      <c r="J100" s="113"/>
      <c r="K100" s="110"/>
      <c r="L100" s="113"/>
      <c r="M100" s="113"/>
      <c r="N100" s="113"/>
      <c r="O100" s="113"/>
      <c r="P100" s="110"/>
      <c r="Q100" s="113"/>
      <c r="R100" s="110"/>
      <c r="S100" s="111"/>
    </row>
    <row r="101" spans="2:19" ht="15" customHeight="1" x14ac:dyDescent="0.25">
      <c r="B101" s="109"/>
      <c r="C101" s="111"/>
      <c r="D101" s="111"/>
      <c r="E101" s="111"/>
      <c r="F101" s="111"/>
      <c r="G101" s="111"/>
      <c r="H101" s="112"/>
      <c r="I101" s="113"/>
      <c r="J101" s="113"/>
      <c r="K101" s="110"/>
      <c r="L101" s="113"/>
      <c r="M101" s="113"/>
      <c r="N101" s="113"/>
      <c r="O101" s="113"/>
      <c r="P101" s="110"/>
      <c r="Q101" s="113"/>
      <c r="R101" s="110"/>
      <c r="S101" s="111"/>
    </row>
    <row r="102" spans="2:19" ht="15" customHeight="1" x14ac:dyDescent="0.25">
      <c r="B102" s="109"/>
      <c r="C102" s="111"/>
      <c r="D102" s="111"/>
      <c r="E102" s="111"/>
      <c r="F102" s="111"/>
      <c r="G102" s="111"/>
      <c r="H102" s="112"/>
      <c r="I102" s="113"/>
      <c r="J102" s="113"/>
      <c r="K102" s="110"/>
      <c r="L102" s="113"/>
      <c r="M102" s="113"/>
      <c r="N102" s="113"/>
      <c r="O102" s="113"/>
      <c r="P102" s="110"/>
      <c r="Q102" s="113"/>
      <c r="R102" s="110"/>
      <c r="S102" s="111"/>
    </row>
    <row r="103" spans="2:19" ht="15" customHeight="1" x14ac:dyDescent="0.25">
      <c r="B103" s="109"/>
      <c r="C103" s="111"/>
      <c r="D103" s="111"/>
      <c r="E103" s="111"/>
      <c r="F103" s="111"/>
      <c r="G103" s="111"/>
      <c r="H103" s="112"/>
      <c r="I103" s="113"/>
      <c r="J103" s="113"/>
      <c r="K103" s="110"/>
      <c r="L103" s="113"/>
      <c r="M103" s="113"/>
      <c r="N103" s="113"/>
      <c r="O103" s="113"/>
      <c r="P103" s="110"/>
      <c r="Q103" s="113"/>
      <c r="R103" s="110"/>
      <c r="S103" s="111"/>
    </row>
    <row r="104" spans="2:19" ht="15" customHeight="1" x14ac:dyDescent="0.25">
      <c r="B104" s="109"/>
      <c r="C104" s="111"/>
      <c r="D104" s="111"/>
      <c r="E104" s="111"/>
      <c r="F104" s="111"/>
      <c r="G104" s="111"/>
      <c r="H104" s="112"/>
      <c r="I104" s="113"/>
      <c r="J104" s="113"/>
      <c r="K104" s="110"/>
      <c r="L104" s="113"/>
      <c r="M104" s="113"/>
      <c r="N104" s="113"/>
      <c r="O104" s="113"/>
      <c r="P104" s="110"/>
      <c r="Q104" s="113"/>
      <c r="R104" s="110"/>
      <c r="S104" s="111"/>
    </row>
    <row r="105" spans="2:19" ht="15" customHeight="1" x14ac:dyDescent="0.25">
      <c r="B105" s="109"/>
      <c r="C105" s="111"/>
      <c r="D105" s="111"/>
      <c r="E105" s="111"/>
      <c r="F105" s="111"/>
      <c r="G105" s="111"/>
      <c r="H105" s="112"/>
      <c r="I105" s="113"/>
      <c r="J105" s="113"/>
      <c r="K105" s="110"/>
      <c r="L105" s="113"/>
      <c r="M105" s="113"/>
      <c r="N105" s="113"/>
      <c r="O105" s="113"/>
      <c r="P105" s="110"/>
      <c r="Q105" s="113"/>
      <c r="R105" s="110"/>
      <c r="S105" s="111"/>
    </row>
    <row r="106" spans="2:19" ht="15" customHeight="1" x14ac:dyDescent="0.25">
      <c r="B106" s="109"/>
      <c r="C106" s="111"/>
      <c r="D106" s="111"/>
      <c r="E106" s="111"/>
      <c r="F106" s="111"/>
      <c r="G106" s="111"/>
      <c r="H106" s="112"/>
      <c r="I106" s="113"/>
      <c r="J106" s="113"/>
      <c r="K106" s="110"/>
      <c r="L106" s="113"/>
      <c r="M106" s="113"/>
      <c r="N106" s="113"/>
      <c r="O106" s="113"/>
      <c r="P106" s="110"/>
      <c r="Q106" s="113"/>
      <c r="R106" s="110"/>
      <c r="S106" s="111"/>
    </row>
    <row r="107" spans="2:19" ht="15" customHeight="1" x14ac:dyDescent="0.25">
      <c r="B107" s="109"/>
      <c r="C107" s="111"/>
      <c r="D107" s="111"/>
      <c r="E107" s="111"/>
      <c r="F107" s="111"/>
      <c r="G107" s="111"/>
      <c r="H107" s="112"/>
      <c r="I107" s="113"/>
      <c r="J107" s="113"/>
      <c r="K107" s="110"/>
      <c r="L107" s="113"/>
      <c r="M107" s="113"/>
      <c r="N107" s="113"/>
      <c r="O107" s="113"/>
      <c r="P107" s="110"/>
      <c r="Q107" s="113"/>
      <c r="R107" s="110"/>
      <c r="S107" s="111"/>
    </row>
    <row r="108" spans="2:19" ht="15" customHeight="1" x14ac:dyDescent="0.25">
      <c r="B108" s="109"/>
      <c r="C108" s="111"/>
      <c r="D108" s="111"/>
      <c r="E108" s="111"/>
      <c r="F108" s="111"/>
      <c r="G108" s="111"/>
      <c r="H108" s="112"/>
      <c r="I108" s="113"/>
      <c r="J108" s="113"/>
      <c r="K108" s="110"/>
      <c r="L108" s="113"/>
      <c r="M108" s="113"/>
      <c r="N108" s="113"/>
      <c r="O108" s="113"/>
      <c r="P108" s="110"/>
      <c r="Q108" s="113"/>
      <c r="R108" s="110"/>
      <c r="S108" s="111"/>
    </row>
    <row r="109" spans="2:19" x14ac:dyDescent="0.25">
      <c r="B109" s="109"/>
      <c r="C109" s="114"/>
      <c r="D109" s="114"/>
      <c r="E109" s="114"/>
      <c r="F109" s="114"/>
      <c r="G109" s="114"/>
      <c r="H109" s="112"/>
      <c r="I109" s="115"/>
      <c r="J109" s="115"/>
      <c r="K109" s="110"/>
      <c r="L109" s="115"/>
      <c r="M109" s="115"/>
      <c r="N109" s="115"/>
      <c r="O109" s="115"/>
      <c r="P109" s="110"/>
      <c r="Q109" s="115"/>
      <c r="R109" s="110"/>
      <c r="S109" s="114"/>
    </row>
    <row r="110" spans="2:19" x14ac:dyDescent="0.25">
      <c r="B110" s="109"/>
      <c r="C110" s="114"/>
      <c r="D110" s="114"/>
      <c r="E110" s="114"/>
      <c r="F110" s="114"/>
      <c r="G110" s="114"/>
      <c r="H110" s="112"/>
      <c r="I110" s="115"/>
      <c r="J110" s="115"/>
      <c r="K110" s="110"/>
      <c r="L110" s="115"/>
      <c r="M110" s="115"/>
      <c r="N110" s="115"/>
      <c r="O110" s="115"/>
      <c r="P110" s="110"/>
      <c r="Q110" s="115"/>
      <c r="R110" s="110"/>
      <c r="S110" s="114"/>
    </row>
    <row r="111" spans="2:19" x14ac:dyDescent="0.25">
      <c r="B111" s="109"/>
      <c r="C111" s="114"/>
      <c r="D111" s="114"/>
      <c r="E111" s="114"/>
      <c r="F111" s="114"/>
      <c r="G111" s="114"/>
      <c r="H111" s="112"/>
      <c r="I111" s="115"/>
      <c r="J111" s="115"/>
      <c r="K111" s="110"/>
      <c r="L111" s="115"/>
      <c r="M111" s="115"/>
      <c r="N111" s="115"/>
      <c r="O111" s="115"/>
      <c r="P111" s="110"/>
      <c r="Q111" s="115"/>
      <c r="R111" s="110"/>
      <c r="S111" s="114"/>
    </row>
    <row r="112" spans="2:19" x14ac:dyDescent="0.25">
      <c r="B112" s="109"/>
      <c r="C112" s="114"/>
      <c r="D112" s="114"/>
      <c r="E112" s="114"/>
      <c r="F112" s="114"/>
      <c r="G112" s="114"/>
      <c r="H112" s="112"/>
      <c r="I112" s="115"/>
      <c r="J112" s="115"/>
      <c r="K112" s="110"/>
      <c r="L112" s="115"/>
      <c r="M112" s="115"/>
      <c r="N112" s="115"/>
      <c r="O112" s="115"/>
      <c r="P112" s="110"/>
      <c r="Q112" s="115"/>
      <c r="R112" s="110"/>
      <c r="S112" s="114"/>
    </row>
    <row r="113" spans="2:19" x14ac:dyDescent="0.25">
      <c r="B113" s="109"/>
      <c r="C113" s="114"/>
      <c r="D113" s="114"/>
      <c r="E113" s="114"/>
      <c r="F113" s="114"/>
      <c r="G113" s="114"/>
      <c r="H113" s="112"/>
      <c r="I113" s="115"/>
      <c r="J113" s="115"/>
      <c r="K113" s="110"/>
      <c r="L113" s="115"/>
      <c r="M113" s="115"/>
      <c r="N113" s="115"/>
      <c r="O113" s="115"/>
      <c r="P113" s="110"/>
      <c r="Q113" s="115"/>
      <c r="R113" s="110"/>
      <c r="S113" s="114"/>
    </row>
    <row r="114" spans="2:19" x14ac:dyDescent="0.25">
      <c r="B114" s="109"/>
      <c r="C114" s="114"/>
      <c r="D114" s="114"/>
      <c r="E114" s="114"/>
      <c r="F114" s="114"/>
      <c r="G114" s="114"/>
      <c r="H114" s="112"/>
      <c r="I114" s="115"/>
      <c r="J114" s="115"/>
      <c r="K114" s="110"/>
      <c r="L114" s="115"/>
      <c r="M114" s="115"/>
      <c r="N114" s="115"/>
      <c r="O114" s="115"/>
      <c r="P114" s="110"/>
      <c r="Q114" s="115"/>
      <c r="R114" s="110"/>
      <c r="S114" s="114"/>
    </row>
    <row r="115" spans="2:19" x14ac:dyDescent="0.25">
      <c r="B115" s="109"/>
      <c r="C115" s="114"/>
      <c r="D115" s="114"/>
      <c r="E115" s="114"/>
      <c r="F115" s="114"/>
      <c r="G115" s="114"/>
      <c r="H115" s="112"/>
      <c r="I115" s="115"/>
      <c r="J115" s="115"/>
      <c r="K115" s="110"/>
      <c r="L115" s="115"/>
      <c r="M115" s="115"/>
      <c r="N115" s="115"/>
      <c r="O115" s="115"/>
      <c r="P115" s="110"/>
      <c r="Q115" s="115"/>
      <c r="R115" s="110"/>
      <c r="S115" s="114"/>
    </row>
    <row r="116" spans="2:19" x14ac:dyDescent="0.25">
      <c r="B116" s="109"/>
      <c r="C116" s="114"/>
      <c r="D116" s="114"/>
      <c r="E116" s="114"/>
      <c r="F116" s="114"/>
      <c r="G116" s="114"/>
      <c r="H116" s="112"/>
      <c r="I116" s="115"/>
      <c r="J116" s="115"/>
      <c r="K116" s="110"/>
      <c r="L116" s="115"/>
      <c r="M116" s="115"/>
      <c r="N116" s="115"/>
      <c r="O116" s="115"/>
      <c r="P116" s="110"/>
      <c r="Q116" s="115"/>
      <c r="R116" s="110"/>
      <c r="S116" s="114"/>
    </row>
    <row r="117" spans="2:19" x14ac:dyDescent="0.25">
      <c r="B117" s="109"/>
      <c r="C117" s="114"/>
      <c r="D117" s="114"/>
      <c r="E117" s="114"/>
      <c r="F117" s="114"/>
      <c r="G117" s="114"/>
      <c r="H117" s="112"/>
      <c r="I117" s="115"/>
      <c r="J117" s="115"/>
      <c r="K117" s="110"/>
      <c r="L117" s="115"/>
      <c r="M117" s="115"/>
      <c r="N117" s="115"/>
      <c r="O117" s="115"/>
      <c r="P117" s="110"/>
      <c r="Q117" s="115"/>
      <c r="R117" s="110"/>
      <c r="S117" s="114"/>
    </row>
    <row r="118" spans="2:19" x14ac:dyDescent="0.25">
      <c r="B118" s="109"/>
      <c r="C118" s="114"/>
      <c r="D118" s="114"/>
      <c r="E118" s="114"/>
      <c r="F118" s="114"/>
      <c r="G118" s="114"/>
      <c r="H118" s="112"/>
      <c r="I118" s="115"/>
      <c r="J118" s="115"/>
      <c r="K118" s="110"/>
      <c r="L118" s="115"/>
      <c r="M118" s="115"/>
      <c r="N118" s="115"/>
      <c r="O118" s="115"/>
      <c r="P118" s="110"/>
      <c r="Q118" s="115"/>
      <c r="R118" s="110"/>
      <c r="S118" s="114"/>
    </row>
    <row r="119" spans="2:19" x14ac:dyDescent="0.25">
      <c r="B119" s="109"/>
      <c r="C119" s="114"/>
      <c r="D119" s="114"/>
      <c r="E119" s="114"/>
      <c r="F119" s="114"/>
      <c r="G119" s="114"/>
      <c r="H119" s="112"/>
      <c r="I119" s="115"/>
      <c r="J119" s="115"/>
      <c r="K119" s="110"/>
      <c r="L119" s="115"/>
      <c r="M119" s="115"/>
      <c r="N119" s="115"/>
      <c r="O119" s="115"/>
      <c r="P119" s="110"/>
      <c r="Q119" s="115"/>
      <c r="R119" s="110"/>
      <c r="S119" s="114"/>
    </row>
    <row r="120" spans="2:19" x14ac:dyDescent="0.25">
      <c r="B120" s="109"/>
      <c r="C120" s="114"/>
      <c r="D120" s="114"/>
      <c r="E120" s="114"/>
      <c r="F120" s="114"/>
      <c r="G120" s="114"/>
      <c r="H120" s="112"/>
      <c r="I120" s="115"/>
      <c r="J120" s="115"/>
      <c r="K120" s="110"/>
      <c r="L120" s="115"/>
      <c r="M120" s="115"/>
      <c r="N120" s="115"/>
      <c r="O120" s="115"/>
      <c r="P120" s="110"/>
      <c r="Q120" s="115"/>
      <c r="R120" s="110"/>
      <c r="S120" s="114"/>
    </row>
    <row r="121" spans="2:19" x14ac:dyDescent="0.25">
      <c r="B121" s="109"/>
      <c r="C121" s="114"/>
      <c r="D121" s="114"/>
      <c r="E121" s="114"/>
      <c r="F121" s="114"/>
      <c r="G121" s="114"/>
      <c r="H121" s="112"/>
      <c r="I121" s="115"/>
      <c r="J121" s="115"/>
      <c r="K121" s="110"/>
      <c r="L121" s="115"/>
      <c r="M121" s="115"/>
      <c r="N121" s="115"/>
      <c r="O121" s="115"/>
      <c r="P121" s="110"/>
      <c r="Q121" s="115"/>
      <c r="R121" s="110"/>
      <c r="S121" s="114"/>
    </row>
    <row r="122" spans="2:19" x14ac:dyDescent="0.25">
      <c r="B122" s="109"/>
      <c r="C122" s="114"/>
      <c r="D122" s="114"/>
      <c r="E122" s="114"/>
      <c r="F122" s="114"/>
      <c r="G122" s="114"/>
      <c r="H122" s="112"/>
      <c r="I122" s="115"/>
      <c r="J122" s="115"/>
      <c r="K122" s="110"/>
      <c r="L122" s="115"/>
      <c r="M122" s="115"/>
      <c r="N122" s="115"/>
      <c r="O122" s="115"/>
      <c r="P122" s="110"/>
      <c r="Q122" s="115"/>
      <c r="R122" s="110"/>
      <c r="S122" s="114"/>
    </row>
    <row r="123" spans="2:19" x14ac:dyDescent="0.25">
      <c r="B123" s="109"/>
      <c r="C123" s="114"/>
      <c r="D123" s="114"/>
      <c r="E123" s="114"/>
      <c r="F123" s="114"/>
      <c r="G123" s="114"/>
      <c r="H123" s="112"/>
      <c r="I123" s="115"/>
      <c r="J123" s="115"/>
      <c r="K123" s="110"/>
      <c r="L123" s="115"/>
      <c r="M123" s="115"/>
      <c r="N123" s="115"/>
      <c r="O123" s="115"/>
      <c r="P123" s="110"/>
      <c r="Q123" s="115"/>
      <c r="R123" s="110"/>
      <c r="S123" s="114"/>
    </row>
    <row r="124" spans="2:19" x14ac:dyDescent="0.25">
      <c r="B124" s="109"/>
      <c r="C124" s="114"/>
      <c r="D124" s="114"/>
      <c r="E124" s="114"/>
      <c r="F124" s="114"/>
      <c r="G124" s="114"/>
      <c r="H124" s="112"/>
      <c r="I124" s="115"/>
      <c r="J124" s="115"/>
      <c r="K124" s="110"/>
      <c r="L124" s="115"/>
      <c r="M124" s="115"/>
      <c r="N124" s="115"/>
      <c r="O124" s="115"/>
      <c r="P124" s="110"/>
      <c r="Q124" s="115"/>
      <c r="R124" s="110"/>
      <c r="S124" s="114"/>
    </row>
    <row r="125" spans="2:19" x14ac:dyDescent="0.25">
      <c r="B125" s="109"/>
      <c r="C125" s="114"/>
      <c r="D125" s="114"/>
      <c r="E125" s="114"/>
      <c r="F125" s="114"/>
      <c r="G125" s="114"/>
      <c r="H125" s="112"/>
      <c r="I125" s="115"/>
      <c r="J125" s="115"/>
      <c r="K125" s="110"/>
      <c r="L125" s="115"/>
      <c r="M125" s="115"/>
      <c r="N125" s="115"/>
      <c r="O125" s="115"/>
      <c r="P125" s="110"/>
      <c r="Q125" s="115"/>
      <c r="R125" s="110"/>
      <c r="S125" s="114"/>
    </row>
    <row r="126" spans="2:19" x14ac:dyDescent="0.25">
      <c r="B126" s="109"/>
      <c r="C126" s="114"/>
      <c r="D126" s="114"/>
      <c r="E126" s="114"/>
      <c r="F126" s="114"/>
      <c r="G126" s="114"/>
      <c r="H126" s="112"/>
      <c r="I126" s="115"/>
      <c r="J126" s="115"/>
      <c r="K126" s="110"/>
      <c r="L126" s="115"/>
      <c r="M126" s="115"/>
      <c r="N126" s="115"/>
      <c r="O126" s="115"/>
      <c r="P126" s="110"/>
      <c r="Q126" s="115"/>
      <c r="R126" s="110"/>
      <c r="S126" s="114"/>
    </row>
    <row r="127" spans="2:19" x14ac:dyDescent="0.25">
      <c r="B127" s="109"/>
      <c r="C127" s="114"/>
      <c r="D127" s="114"/>
      <c r="E127" s="114"/>
      <c r="F127" s="114"/>
      <c r="G127" s="114"/>
      <c r="H127" s="112"/>
      <c r="I127" s="115"/>
      <c r="J127" s="115"/>
      <c r="K127" s="110"/>
      <c r="L127" s="115"/>
      <c r="M127" s="115"/>
      <c r="N127" s="115"/>
      <c r="O127" s="115"/>
      <c r="P127" s="110"/>
      <c r="Q127" s="115"/>
      <c r="R127" s="110"/>
      <c r="S127" s="114"/>
    </row>
    <row r="128" spans="2:19" x14ac:dyDescent="0.25">
      <c r="B128" s="109"/>
      <c r="C128" s="114"/>
      <c r="D128" s="114"/>
      <c r="E128" s="114"/>
      <c r="F128" s="114"/>
      <c r="G128" s="114"/>
      <c r="H128" s="112"/>
      <c r="I128" s="115"/>
      <c r="J128" s="115"/>
      <c r="K128" s="110"/>
      <c r="L128" s="115"/>
      <c r="M128" s="115"/>
      <c r="N128" s="115"/>
      <c r="O128" s="115"/>
      <c r="P128" s="110"/>
      <c r="Q128" s="115"/>
      <c r="R128" s="110"/>
      <c r="S128" s="114"/>
    </row>
    <row r="129" spans="2:19" x14ac:dyDescent="0.25">
      <c r="B129" s="109"/>
      <c r="C129" s="114"/>
      <c r="D129" s="114"/>
      <c r="E129" s="114"/>
      <c r="F129" s="114"/>
      <c r="G129" s="114"/>
      <c r="H129" s="112"/>
      <c r="I129" s="115"/>
      <c r="J129" s="115"/>
      <c r="K129" s="110"/>
      <c r="L129" s="115"/>
      <c r="M129" s="115"/>
      <c r="N129" s="115"/>
      <c r="O129" s="115"/>
      <c r="P129" s="110"/>
      <c r="Q129" s="115"/>
      <c r="R129" s="110"/>
      <c r="S129" s="114"/>
    </row>
    <row r="130" spans="2:19" x14ac:dyDescent="0.25">
      <c r="B130" s="109"/>
      <c r="C130" s="114"/>
      <c r="D130" s="114"/>
      <c r="E130" s="114"/>
      <c r="F130" s="114"/>
      <c r="G130" s="114"/>
      <c r="H130" s="112"/>
      <c r="I130" s="115"/>
      <c r="J130" s="115"/>
      <c r="K130" s="110"/>
      <c r="L130" s="115"/>
      <c r="M130" s="115"/>
      <c r="N130" s="115"/>
      <c r="O130" s="115"/>
      <c r="P130" s="110"/>
      <c r="Q130" s="115"/>
      <c r="R130" s="110"/>
      <c r="S130" s="114"/>
    </row>
    <row r="131" spans="2:19" x14ac:dyDescent="0.25">
      <c r="B131" s="109"/>
      <c r="C131" s="114"/>
      <c r="D131" s="114"/>
      <c r="E131" s="114"/>
      <c r="F131" s="114"/>
      <c r="G131" s="114"/>
      <c r="H131" s="112"/>
      <c r="I131" s="115"/>
      <c r="J131" s="115"/>
      <c r="K131" s="110"/>
      <c r="L131" s="115"/>
      <c r="M131" s="115"/>
      <c r="N131" s="115"/>
      <c r="O131" s="115"/>
      <c r="P131" s="110"/>
      <c r="Q131" s="115"/>
      <c r="R131" s="110"/>
      <c r="S131" s="114"/>
    </row>
    <row r="132" spans="2:19" x14ac:dyDescent="0.25">
      <c r="B132" s="109"/>
      <c r="C132" s="114"/>
      <c r="D132" s="114"/>
      <c r="E132" s="114"/>
      <c r="F132" s="114"/>
      <c r="G132" s="114"/>
      <c r="H132" s="112"/>
      <c r="I132" s="115"/>
      <c r="J132" s="115"/>
      <c r="K132" s="110"/>
      <c r="L132" s="115"/>
      <c r="M132" s="115"/>
      <c r="N132" s="115"/>
      <c r="O132" s="115"/>
      <c r="P132" s="110"/>
      <c r="Q132" s="115"/>
      <c r="R132" s="110"/>
      <c r="S132" s="114"/>
    </row>
    <row r="133" spans="2:19" x14ac:dyDescent="0.25">
      <c r="B133" s="109"/>
      <c r="C133" s="114"/>
      <c r="D133" s="114"/>
      <c r="E133" s="114"/>
      <c r="F133" s="114"/>
      <c r="G133" s="114"/>
      <c r="H133" s="112"/>
      <c r="I133" s="115"/>
      <c r="J133" s="115"/>
      <c r="K133" s="110"/>
      <c r="L133" s="115"/>
      <c r="M133" s="115"/>
      <c r="N133" s="115"/>
      <c r="O133" s="115"/>
      <c r="P133" s="110"/>
      <c r="Q133" s="115"/>
      <c r="R133" s="110"/>
      <c r="S133" s="114"/>
    </row>
    <row r="134" spans="2:19" x14ac:dyDescent="0.25">
      <c r="B134" s="109"/>
      <c r="C134" s="114"/>
      <c r="D134" s="114"/>
      <c r="E134" s="114"/>
      <c r="F134" s="114"/>
      <c r="G134" s="114"/>
      <c r="H134" s="112"/>
      <c r="I134" s="115"/>
      <c r="J134" s="115"/>
      <c r="K134" s="110"/>
      <c r="L134" s="115"/>
      <c r="M134" s="115"/>
      <c r="N134" s="115"/>
      <c r="O134" s="115"/>
      <c r="P134" s="110"/>
      <c r="Q134" s="115"/>
      <c r="R134" s="110"/>
      <c r="S134" s="114"/>
    </row>
    <row r="135" spans="2:19" x14ac:dyDescent="0.25">
      <c r="B135" s="109"/>
      <c r="C135" s="114"/>
      <c r="D135" s="114"/>
      <c r="E135" s="114"/>
      <c r="F135" s="114"/>
      <c r="G135" s="114"/>
      <c r="H135" s="112"/>
      <c r="I135" s="115"/>
      <c r="J135" s="115"/>
      <c r="K135" s="110"/>
      <c r="L135" s="115"/>
      <c r="M135" s="115"/>
      <c r="N135" s="115"/>
      <c r="O135" s="115"/>
      <c r="P135" s="110"/>
      <c r="Q135" s="115"/>
      <c r="R135" s="110"/>
      <c r="S135" s="114"/>
    </row>
    <row r="136" spans="2:19" x14ac:dyDescent="0.25">
      <c r="B136" s="109"/>
      <c r="C136" s="114"/>
      <c r="D136" s="114"/>
      <c r="E136" s="114"/>
      <c r="F136" s="114"/>
      <c r="G136" s="114"/>
      <c r="H136" s="112"/>
      <c r="I136" s="115"/>
      <c r="J136" s="115"/>
      <c r="K136" s="110"/>
      <c r="L136" s="115"/>
      <c r="M136" s="115"/>
      <c r="N136" s="115"/>
      <c r="O136" s="115"/>
      <c r="P136" s="110"/>
      <c r="Q136" s="115"/>
      <c r="R136" s="110"/>
      <c r="S136" s="114"/>
    </row>
    <row r="137" spans="2:19" x14ac:dyDescent="0.25">
      <c r="B137" s="109"/>
      <c r="C137" s="114"/>
      <c r="D137" s="114"/>
      <c r="E137" s="114"/>
      <c r="F137" s="114"/>
      <c r="G137" s="114"/>
      <c r="H137" s="112"/>
      <c r="I137" s="115"/>
      <c r="J137" s="115"/>
      <c r="K137" s="110"/>
      <c r="L137" s="115"/>
      <c r="M137" s="115"/>
      <c r="N137" s="115"/>
      <c r="O137" s="115"/>
      <c r="P137" s="110"/>
      <c r="Q137" s="115"/>
      <c r="R137" s="110"/>
      <c r="S137" s="114"/>
    </row>
    <row r="138" spans="2:19" x14ac:dyDescent="0.25">
      <c r="B138" s="109"/>
      <c r="C138" s="114"/>
      <c r="D138" s="114"/>
      <c r="E138" s="114"/>
      <c r="F138" s="114"/>
      <c r="G138" s="114"/>
      <c r="H138" s="112"/>
      <c r="I138" s="115"/>
      <c r="J138" s="115"/>
      <c r="K138" s="110"/>
      <c r="L138" s="115"/>
      <c r="M138" s="115"/>
      <c r="N138" s="115"/>
      <c r="O138" s="115"/>
      <c r="P138" s="110"/>
      <c r="Q138" s="115"/>
      <c r="R138" s="110"/>
      <c r="S138" s="114"/>
    </row>
    <row r="139" spans="2:19" x14ac:dyDescent="0.25">
      <c r="B139" s="109"/>
      <c r="C139" s="114"/>
      <c r="D139" s="114"/>
      <c r="E139" s="114"/>
      <c r="F139" s="114"/>
      <c r="G139" s="114"/>
      <c r="H139" s="112"/>
      <c r="I139" s="115"/>
      <c r="J139" s="115"/>
      <c r="K139" s="110"/>
      <c r="L139" s="115"/>
      <c r="M139" s="115"/>
      <c r="N139" s="115"/>
      <c r="O139" s="115"/>
      <c r="P139" s="110"/>
      <c r="Q139" s="115"/>
      <c r="R139" s="110"/>
      <c r="S139" s="114"/>
    </row>
    <row r="140" spans="2:19" x14ac:dyDescent="0.25">
      <c r="B140" s="109"/>
      <c r="C140" s="114"/>
      <c r="D140" s="114"/>
      <c r="E140" s="114"/>
      <c r="F140" s="114"/>
      <c r="G140" s="114"/>
      <c r="H140" s="112"/>
      <c r="I140" s="115"/>
      <c r="J140" s="115"/>
      <c r="K140" s="110"/>
      <c r="L140" s="115"/>
      <c r="M140" s="115"/>
      <c r="N140" s="115"/>
      <c r="O140" s="115"/>
      <c r="P140" s="110"/>
      <c r="Q140" s="115"/>
      <c r="R140" s="110"/>
      <c r="S140" s="114"/>
    </row>
    <row r="141" spans="2:19" x14ac:dyDescent="0.25">
      <c r="B141" s="109"/>
      <c r="C141" s="114"/>
      <c r="D141" s="114"/>
      <c r="E141" s="114"/>
      <c r="F141" s="114"/>
      <c r="G141" s="114"/>
      <c r="H141" s="112"/>
      <c r="I141" s="115"/>
      <c r="J141" s="115"/>
      <c r="K141" s="110"/>
      <c r="L141" s="115"/>
      <c r="M141" s="115"/>
      <c r="N141" s="115"/>
      <c r="O141" s="115"/>
      <c r="P141" s="110"/>
      <c r="Q141" s="115"/>
      <c r="R141" s="110"/>
      <c r="S141" s="114"/>
    </row>
    <row r="142" spans="2:19" x14ac:dyDescent="0.25">
      <c r="B142" s="109"/>
      <c r="C142" s="114"/>
      <c r="D142" s="114"/>
      <c r="E142" s="114"/>
      <c r="F142" s="114"/>
      <c r="G142" s="114"/>
      <c r="H142" s="112"/>
      <c r="I142" s="115"/>
      <c r="J142" s="115"/>
      <c r="K142" s="110"/>
      <c r="L142" s="115"/>
      <c r="M142" s="115"/>
      <c r="N142" s="115"/>
      <c r="O142" s="115"/>
      <c r="P142" s="110"/>
      <c r="Q142" s="115"/>
      <c r="R142" s="110"/>
      <c r="S142" s="114"/>
    </row>
    <row r="143" spans="2:19" x14ac:dyDescent="0.25">
      <c r="B143" s="109"/>
      <c r="C143" s="114"/>
      <c r="D143" s="114"/>
      <c r="E143" s="114"/>
      <c r="F143" s="114"/>
      <c r="G143" s="114"/>
      <c r="H143" s="112"/>
      <c r="I143" s="115"/>
      <c r="J143" s="115"/>
      <c r="K143" s="110"/>
      <c r="L143" s="115"/>
      <c r="M143" s="115"/>
      <c r="N143" s="115"/>
      <c r="O143" s="115"/>
      <c r="P143" s="110"/>
      <c r="Q143" s="115"/>
      <c r="R143" s="110"/>
      <c r="S143" s="114"/>
    </row>
    <row r="144" spans="2:19" x14ac:dyDescent="0.25">
      <c r="B144" s="109"/>
      <c r="C144" s="114"/>
      <c r="D144" s="114"/>
      <c r="E144" s="114"/>
      <c r="F144" s="114"/>
      <c r="G144" s="114"/>
      <c r="H144" s="112"/>
      <c r="I144" s="115"/>
      <c r="J144" s="115"/>
      <c r="K144" s="110"/>
      <c r="L144" s="115"/>
      <c r="M144" s="115"/>
      <c r="N144" s="115"/>
      <c r="O144" s="115"/>
      <c r="P144" s="110"/>
      <c r="Q144" s="115"/>
      <c r="R144" s="110"/>
      <c r="S144" s="114"/>
    </row>
    <row r="145" spans="2:19" x14ac:dyDescent="0.25">
      <c r="B145" s="109"/>
      <c r="C145" s="114"/>
      <c r="D145" s="114"/>
      <c r="E145" s="114"/>
      <c r="F145" s="114"/>
      <c r="G145" s="114"/>
      <c r="H145" s="112"/>
      <c r="I145" s="115"/>
      <c r="J145" s="115"/>
      <c r="K145" s="110"/>
      <c r="L145" s="115"/>
      <c r="M145" s="115"/>
      <c r="N145" s="115"/>
      <c r="O145" s="115"/>
      <c r="P145" s="110"/>
      <c r="Q145" s="115"/>
      <c r="R145" s="110"/>
      <c r="S145" s="114"/>
    </row>
    <row r="146" spans="2:19" x14ac:dyDescent="0.25">
      <c r="B146" s="109"/>
      <c r="C146" s="114"/>
      <c r="D146" s="114"/>
      <c r="E146" s="114"/>
      <c r="F146" s="114"/>
      <c r="G146" s="114"/>
      <c r="H146" s="112"/>
      <c r="I146" s="115"/>
      <c r="J146" s="115"/>
      <c r="K146" s="110"/>
      <c r="L146" s="115"/>
      <c r="M146" s="115"/>
      <c r="N146" s="115"/>
      <c r="O146" s="115"/>
      <c r="P146" s="110"/>
      <c r="Q146" s="115"/>
      <c r="R146" s="110"/>
      <c r="S146" s="114"/>
    </row>
    <row r="147" spans="2:19" x14ac:dyDescent="0.25">
      <c r="B147" s="109"/>
      <c r="C147" s="114"/>
      <c r="D147" s="114"/>
      <c r="E147" s="114"/>
      <c r="F147" s="114"/>
      <c r="G147" s="114"/>
      <c r="H147" s="112"/>
      <c r="I147" s="115"/>
      <c r="J147" s="115"/>
      <c r="K147" s="110"/>
      <c r="L147" s="115"/>
      <c r="M147" s="115"/>
      <c r="N147" s="115"/>
      <c r="O147" s="115"/>
      <c r="P147" s="110"/>
      <c r="Q147" s="115"/>
      <c r="R147" s="110"/>
      <c r="S147" s="114"/>
    </row>
    <row r="148" spans="2:19" x14ac:dyDescent="0.25">
      <c r="B148" s="109"/>
      <c r="C148" s="114"/>
      <c r="D148" s="114"/>
      <c r="E148" s="114"/>
      <c r="F148" s="114"/>
      <c r="G148" s="114"/>
      <c r="H148" s="112"/>
      <c r="I148" s="115"/>
      <c r="J148" s="115"/>
      <c r="K148" s="110"/>
      <c r="L148" s="115"/>
      <c r="M148" s="115"/>
      <c r="N148" s="115"/>
      <c r="O148" s="115"/>
      <c r="P148" s="110"/>
      <c r="Q148" s="115"/>
      <c r="R148" s="110"/>
      <c r="S148" s="114"/>
    </row>
    <row r="149" spans="2:19" x14ac:dyDescent="0.25">
      <c r="B149" s="109"/>
      <c r="C149" s="114"/>
      <c r="D149" s="114"/>
      <c r="E149" s="114"/>
      <c r="F149" s="114"/>
      <c r="G149" s="114"/>
      <c r="H149" s="112"/>
      <c r="I149" s="115"/>
      <c r="J149" s="115"/>
      <c r="K149" s="110"/>
      <c r="L149" s="115"/>
      <c r="M149" s="115"/>
      <c r="N149" s="115"/>
      <c r="O149" s="115"/>
      <c r="P149" s="110"/>
      <c r="Q149" s="115"/>
      <c r="R149" s="110"/>
      <c r="S149" s="114"/>
    </row>
    <row r="150" spans="2:19" x14ac:dyDescent="0.25">
      <c r="B150" s="109"/>
      <c r="C150" s="114"/>
      <c r="D150" s="114"/>
      <c r="E150" s="114"/>
      <c r="F150" s="114"/>
      <c r="G150" s="114"/>
      <c r="H150" s="112"/>
      <c r="I150" s="115"/>
      <c r="J150" s="115"/>
      <c r="K150" s="110"/>
      <c r="L150" s="115"/>
      <c r="M150" s="115"/>
      <c r="N150" s="115"/>
      <c r="O150" s="115"/>
      <c r="P150" s="110"/>
      <c r="Q150" s="115"/>
      <c r="R150" s="110"/>
      <c r="S150" s="114"/>
    </row>
    <row r="151" spans="2:19" x14ac:dyDescent="0.25">
      <c r="B151" s="109"/>
      <c r="C151" s="114"/>
      <c r="D151" s="114"/>
      <c r="E151" s="114"/>
      <c r="F151" s="114"/>
      <c r="G151" s="114"/>
      <c r="H151" s="112"/>
      <c r="I151" s="115"/>
      <c r="J151" s="115"/>
      <c r="K151" s="110"/>
      <c r="L151" s="115"/>
      <c r="M151" s="115"/>
      <c r="N151" s="115"/>
      <c r="O151" s="115"/>
      <c r="P151" s="110"/>
      <c r="Q151" s="115"/>
      <c r="R151" s="110"/>
      <c r="S151" s="114"/>
    </row>
    <row r="152" spans="2:19" x14ac:dyDescent="0.25">
      <c r="B152" s="109"/>
      <c r="C152" s="114"/>
      <c r="D152" s="114"/>
      <c r="E152" s="114"/>
      <c r="F152" s="114"/>
      <c r="G152" s="114"/>
      <c r="H152" s="112"/>
      <c r="I152" s="115"/>
      <c r="J152" s="115"/>
      <c r="K152" s="110"/>
      <c r="L152" s="115"/>
      <c r="M152" s="115"/>
      <c r="N152" s="115"/>
      <c r="O152" s="115"/>
      <c r="P152" s="110"/>
      <c r="Q152" s="115"/>
      <c r="R152" s="110"/>
      <c r="S152" s="114"/>
    </row>
    <row r="153" spans="2:19" x14ac:dyDescent="0.25">
      <c r="B153" s="109"/>
      <c r="C153" s="114"/>
      <c r="D153" s="114"/>
      <c r="E153" s="114"/>
      <c r="F153" s="114"/>
      <c r="G153" s="114"/>
      <c r="H153" s="112"/>
      <c r="I153" s="115"/>
      <c r="J153" s="115"/>
      <c r="K153" s="110"/>
      <c r="L153" s="115"/>
      <c r="M153" s="115"/>
      <c r="N153" s="115"/>
      <c r="O153" s="115"/>
      <c r="P153" s="110"/>
      <c r="Q153" s="115"/>
      <c r="R153" s="110"/>
      <c r="S153" s="114"/>
    </row>
    <row r="154" spans="2:19" x14ac:dyDescent="0.25">
      <c r="B154" s="109"/>
      <c r="C154" s="114"/>
      <c r="D154" s="114"/>
      <c r="E154" s="114"/>
      <c r="F154" s="114"/>
      <c r="G154" s="114"/>
      <c r="H154" s="112"/>
      <c r="I154" s="115"/>
      <c r="J154" s="115"/>
      <c r="K154" s="110"/>
      <c r="L154" s="115"/>
      <c r="M154" s="115"/>
      <c r="N154" s="115"/>
      <c r="O154" s="115"/>
      <c r="P154" s="110"/>
      <c r="Q154" s="115"/>
      <c r="R154" s="110"/>
      <c r="S154" s="114"/>
    </row>
    <row r="155" spans="2:19" x14ac:dyDescent="0.25">
      <c r="B155" s="109"/>
      <c r="C155" s="114"/>
      <c r="D155" s="114"/>
      <c r="E155" s="114"/>
      <c r="F155" s="114"/>
      <c r="G155" s="114"/>
      <c r="H155" s="112"/>
      <c r="I155" s="115"/>
      <c r="J155" s="115"/>
      <c r="K155" s="110"/>
      <c r="L155" s="115"/>
      <c r="M155" s="115"/>
      <c r="N155" s="115"/>
      <c r="O155" s="115"/>
      <c r="P155" s="110"/>
      <c r="Q155" s="115"/>
      <c r="R155" s="110"/>
      <c r="S155" s="114"/>
    </row>
    <row r="156" spans="2:19" x14ac:dyDescent="0.25">
      <c r="B156" s="109"/>
      <c r="C156" s="114"/>
      <c r="D156" s="114"/>
      <c r="E156" s="114"/>
      <c r="F156" s="114"/>
      <c r="G156" s="114"/>
      <c r="H156" s="112"/>
      <c r="I156" s="115"/>
      <c r="J156" s="115"/>
      <c r="K156" s="110"/>
      <c r="L156" s="115"/>
      <c r="M156" s="115"/>
      <c r="N156" s="115"/>
      <c r="O156" s="115"/>
      <c r="P156" s="110"/>
      <c r="Q156" s="115"/>
      <c r="R156" s="110"/>
      <c r="S156" s="114"/>
    </row>
    <row r="157" spans="2:19" x14ac:dyDescent="0.25">
      <c r="B157" s="109"/>
      <c r="C157" s="114"/>
      <c r="D157" s="114"/>
      <c r="E157" s="114"/>
      <c r="F157" s="114"/>
      <c r="G157" s="114"/>
      <c r="H157" s="112"/>
      <c r="I157" s="115"/>
      <c r="J157" s="115"/>
      <c r="K157" s="110"/>
      <c r="L157" s="115"/>
      <c r="M157" s="115"/>
      <c r="N157" s="115"/>
      <c r="O157" s="115"/>
      <c r="P157" s="110"/>
      <c r="Q157" s="115"/>
      <c r="R157" s="110"/>
      <c r="S157" s="114"/>
    </row>
    <row r="158" spans="2:19" x14ac:dyDescent="0.25">
      <c r="B158" s="109"/>
      <c r="C158" s="114"/>
      <c r="D158" s="114"/>
      <c r="E158" s="114"/>
      <c r="F158" s="114"/>
      <c r="G158" s="114"/>
      <c r="H158" s="112"/>
      <c r="I158" s="115"/>
      <c r="J158" s="115"/>
      <c r="K158" s="110"/>
      <c r="L158" s="115"/>
      <c r="M158" s="115"/>
      <c r="N158" s="115"/>
      <c r="O158" s="115"/>
      <c r="P158" s="110"/>
      <c r="Q158" s="115"/>
      <c r="R158" s="110"/>
      <c r="S158" s="114"/>
    </row>
    <row r="159" spans="2:19" x14ac:dyDescent="0.25">
      <c r="B159" s="109"/>
      <c r="C159" s="114"/>
      <c r="D159" s="114"/>
      <c r="E159" s="114"/>
      <c r="F159" s="114"/>
      <c r="G159" s="114"/>
      <c r="H159" s="112"/>
      <c r="I159" s="115"/>
      <c r="J159" s="115"/>
      <c r="K159" s="110"/>
      <c r="L159" s="115"/>
      <c r="M159" s="115"/>
      <c r="N159" s="115"/>
      <c r="O159" s="115"/>
      <c r="P159" s="110"/>
      <c r="Q159" s="115"/>
      <c r="R159" s="110"/>
      <c r="S159" s="114"/>
    </row>
    <row r="160" spans="2:19" x14ac:dyDescent="0.25">
      <c r="B160" s="109"/>
      <c r="C160" s="114"/>
      <c r="D160" s="114"/>
      <c r="E160" s="114"/>
      <c r="F160" s="114"/>
      <c r="G160" s="114"/>
      <c r="H160" s="112"/>
      <c r="I160" s="115"/>
      <c r="J160" s="115"/>
      <c r="K160" s="110"/>
      <c r="L160" s="115"/>
      <c r="M160" s="115"/>
      <c r="N160" s="115"/>
      <c r="O160" s="115"/>
      <c r="P160" s="110"/>
      <c r="Q160" s="115"/>
      <c r="R160" s="110"/>
      <c r="S160" s="114"/>
    </row>
    <row r="161" spans="2:19" x14ac:dyDescent="0.25">
      <c r="B161" s="109"/>
      <c r="C161" s="114"/>
      <c r="D161" s="114"/>
      <c r="E161" s="114"/>
      <c r="F161" s="114"/>
      <c r="G161" s="114"/>
      <c r="H161" s="112"/>
      <c r="I161" s="115"/>
      <c r="J161" s="115"/>
      <c r="K161" s="110"/>
      <c r="L161" s="115"/>
      <c r="M161" s="115"/>
      <c r="N161" s="115"/>
      <c r="O161" s="115"/>
      <c r="P161" s="110"/>
      <c r="Q161" s="115"/>
      <c r="R161" s="110"/>
      <c r="S161" s="114"/>
    </row>
    <row r="162" spans="2:19" x14ac:dyDescent="0.25">
      <c r="B162" s="109"/>
      <c r="C162" s="114"/>
      <c r="D162" s="114"/>
      <c r="E162" s="114"/>
      <c r="F162" s="114"/>
      <c r="G162" s="114"/>
      <c r="H162" s="112"/>
      <c r="I162" s="115"/>
      <c r="J162" s="115"/>
      <c r="K162" s="110"/>
      <c r="L162" s="115"/>
      <c r="M162" s="115"/>
      <c r="N162" s="115"/>
      <c r="O162" s="115"/>
      <c r="P162" s="110"/>
      <c r="Q162" s="115"/>
      <c r="R162" s="110"/>
      <c r="S162" s="114"/>
    </row>
    <row r="163" spans="2:19" x14ac:dyDescent="0.25">
      <c r="B163" s="109"/>
      <c r="C163" s="114"/>
      <c r="D163" s="114"/>
      <c r="E163" s="114"/>
      <c r="F163" s="114"/>
      <c r="G163" s="114"/>
      <c r="H163" s="112"/>
      <c r="I163" s="115"/>
      <c r="J163" s="115"/>
      <c r="K163" s="110"/>
      <c r="L163" s="115"/>
      <c r="M163" s="115"/>
      <c r="N163" s="115"/>
      <c r="O163" s="115"/>
      <c r="P163" s="110"/>
      <c r="Q163" s="115"/>
      <c r="R163" s="110"/>
      <c r="S163" s="114"/>
    </row>
    <row r="164" spans="2:19" x14ac:dyDescent="0.25">
      <c r="B164" s="109"/>
      <c r="C164" s="114"/>
      <c r="D164" s="114"/>
      <c r="E164" s="114"/>
      <c r="F164" s="114"/>
      <c r="G164" s="114"/>
      <c r="H164" s="112"/>
      <c r="I164" s="115"/>
      <c r="J164" s="115"/>
      <c r="K164" s="110"/>
      <c r="L164" s="115"/>
      <c r="M164" s="115"/>
      <c r="N164" s="115"/>
      <c r="O164" s="115"/>
      <c r="P164" s="110"/>
      <c r="Q164" s="115"/>
      <c r="R164" s="110"/>
      <c r="S164" s="114"/>
    </row>
    <row r="165" spans="2:19" x14ac:dyDescent="0.25">
      <c r="B165" s="109"/>
      <c r="C165" s="114"/>
      <c r="D165" s="114"/>
      <c r="E165" s="114"/>
      <c r="F165" s="114"/>
      <c r="G165" s="114"/>
      <c r="H165" s="112"/>
      <c r="I165" s="115"/>
      <c r="J165" s="115"/>
      <c r="K165" s="110"/>
      <c r="L165" s="115"/>
      <c r="M165" s="115"/>
      <c r="N165" s="115"/>
      <c r="O165" s="115"/>
      <c r="P165" s="110"/>
      <c r="Q165" s="115"/>
      <c r="R165" s="110"/>
      <c r="S165" s="114"/>
    </row>
    <row r="166" spans="2:19" x14ac:dyDescent="0.25">
      <c r="B166" s="109"/>
      <c r="C166" s="114"/>
      <c r="D166" s="114"/>
      <c r="E166" s="114"/>
      <c r="F166" s="114"/>
      <c r="G166" s="114"/>
      <c r="H166" s="112"/>
      <c r="I166" s="115"/>
      <c r="J166" s="115"/>
      <c r="K166" s="110"/>
      <c r="L166" s="115"/>
      <c r="M166" s="115"/>
      <c r="N166" s="115"/>
      <c r="O166" s="115"/>
      <c r="P166" s="110"/>
      <c r="Q166" s="115"/>
      <c r="R166" s="110"/>
      <c r="S166" s="114"/>
    </row>
    <row r="167" spans="2:19" x14ac:dyDescent="0.25">
      <c r="B167" s="109"/>
      <c r="C167" s="114"/>
      <c r="D167" s="114"/>
      <c r="E167" s="114"/>
      <c r="F167" s="114"/>
      <c r="G167" s="114"/>
      <c r="H167" s="112"/>
      <c r="I167" s="115"/>
      <c r="J167" s="115"/>
      <c r="K167" s="110"/>
      <c r="L167" s="115"/>
      <c r="M167" s="115"/>
      <c r="N167" s="115"/>
      <c r="O167" s="115"/>
      <c r="P167" s="110"/>
      <c r="Q167" s="115"/>
      <c r="R167" s="110"/>
      <c r="S167" s="114"/>
    </row>
    <row r="168" spans="2:19" x14ac:dyDescent="0.25">
      <c r="B168" s="109"/>
      <c r="C168" s="114"/>
      <c r="D168" s="114"/>
      <c r="E168" s="114"/>
      <c r="F168" s="114"/>
      <c r="G168" s="114"/>
      <c r="H168" s="112"/>
      <c r="I168" s="115"/>
      <c r="J168" s="115"/>
      <c r="K168" s="110"/>
      <c r="L168" s="115"/>
      <c r="M168" s="115"/>
      <c r="N168" s="115"/>
      <c r="O168" s="115"/>
      <c r="P168" s="110"/>
      <c r="Q168" s="115"/>
      <c r="R168" s="110"/>
      <c r="S168" s="114"/>
    </row>
    <row r="169" spans="2:19" x14ac:dyDescent="0.25">
      <c r="B169" s="109"/>
      <c r="C169" s="114"/>
      <c r="D169" s="114"/>
      <c r="E169" s="114"/>
      <c r="F169" s="114"/>
      <c r="G169" s="114"/>
      <c r="H169" s="112"/>
      <c r="I169" s="115"/>
      <c r="J169" s="115"/>
      <c r="K169" s="110"/>
      <c r="L169" s="115"/>
      <c r="M169" s="115"/>
      <c r="N169" s="115"/>
      <c r="O169" s="115"/>
      <c r="P169" s="110"/>
      <c r="Q169" s="115"/>
      <c r="R169" s="110"/>
      <c r="S169" s="114"/>
    </row>
    <row r="170" spans="2:19" x14ac:dyDescent="0.25">
      <c r="B170" s="109"/>
      <c r="C170" s="114"/>
      <c r="D170" s="114"/>
      <c r="E170" s="114"/>
      <c r="F170" s="114"/>
      <c r="G170" s="114"/>
      <c r="H170" s="112"/>
      <c r="I170" s="115"/>
      <c r="J170" s="115"/>
      <c r="K170" s="110"/>
      <c r="L170" s="115"/>
      <c r="M170" s="115"/>
      <c r="N170" s="115"/>
      <c r="O170" s="115"/>
      <c r="P170" s="110"/>
      <c r="Q170" s="115"/>
      <c r="R170" s="110"/>
      <c r="S170" s="114"/>
    </row>
    <row r="171" spans="2:19" x14ac:dyDescent="0.25">
      <c r="B171" s="109"/>
      <c r="C171" s="114"/>
      <c r="D171" s="114"/>
      <c r="E171" s="114"/>
      <c r="F171" s="114"/>
      <c r="G171" s="114"/>
      <c r="H171" s="112"/>
      <c r="I171" s="115"/>
      <c r="J171" s="115"/>
      <c r="K171" s="110"/>
      <c r="L171" s="115"/>
      <c r="M171" s="115"/>
      <c r="N171" s="115"/>
      <c r="O171" s="115"/>
      <c r="P171" s="110"/>
      <c r="Q171" s="115"/>
      <c r="R171" s="110"/>
      <c r="S171" s="114"/>
    </row>
    <row r="172" spans="2:19" x14ac:dyDescent="0.25">
      <c r="B172" s="109"/>
      <c r="C172" s="114"/>
      <c r="D172" s="114"/>
      <c r="E172" s="114"/>
      <c r="F172" s="114"/>
      <c r="G172" s="114"/>
      <c r="H172" s="112"/>
      <c r="I172" s="115"/>
      <c r="J172" s="115"/>
      <c r="K172" s="110"/>
      <c r="L172" s="115"/>
      <c r="M172" s="115"/>
      <c r="N172" s="115"/>
      <c r="O172" s="115"/>
      <c r="P172" s="110"/>
      <c r="Q172" s="115"/>
      <c r="R172" s="110"/>
      <c r="S172" s="114"/>
    </row>
    <row r="173" spans="2:19" x14ac:dyDescent="0.25">
      <c r="B173" s="109"/>
      <c r="C173" s="114"/>
      <c r="D173" s="114"/>
      <c r="E173" s="114"/>
      <c r="F173" s="114"/>
      <c r="G173" s="114"/>
      <c r="H173" s="112"/>
      <c r="I173" s="115"/>
      <c r="J173" s="115"/>
      <c r="K173" s="110"/>
      <c r="L173" s="115"/>
      <c r="M173" s="115"/>
      <c r="N173" s="115"/>
      <c r="O173" s="115"/>
      <c r="P173" s="110"/>
      <c r="Q173" s="115"/>
      <c r="R173" s="110"/>
      <c r="S173" s="114"/>
    </row>
    <row r="174" spans="2:19" x14ac:dyDescent="0.25">
      <c r="B174" s="109"/>
      <c r="C174" s="114"/>
      <c r="D174" s="114"/>
      <c r="E174" s="114"/>
      <c r="F174" s="114"/>
      <c r="G174" s="114"/>
      <c r="H174" s="112"/>
      <c r="I174" s="115"/>
      <c r="J174" s="115"/>
      <c r="K174" s="110"/>
      <c r="L174" s="115"/>
      <c r="M174" s="115"/>
      <c r="N174" s="115"/>
      <c r="O174" s="115"/>
      <c r="P174" s="110"/>
      <c r="Q174" s="115"/>
      <c r="R174" s="110"/>
      <c r="S174" s="114"/>
    </row>
    <row r="175" spans="2:19" x14ac:dyDescent="0.25">
      <c r="B175" s="109"/>
      <c r="C175" s="114"/>
      <c r="D175" s="114"/>
      <c r="E175" s="114"/>
      <c r="F175" s="114"/>
      <c r="G175" s="114"/>
      <c r="H175" s="112"/>
      <c r="I175" s="115"/>
      <c r="J175" s="115"/>
      <c r="K175" s="110"/>
      <c r="L175" s="115"/>
      <c r="M175" s="115"/>
      <c r="N175" s="115"/>
      <c r="O175" s="115"/>
      <c r="P175" s="110"/>
      <c r="Q175" s="115"/>
      <c r="R175" s="110"/>
      <c r="S175" s="114"/>
    </row>
    <row r="176" spans="2:19" x14ac:dyDescent="0.25">
      <c r="B176" s="109"/>
      <c r="C176" s="114"/>
      <c r="D176" s="114"/>
      <c r="E176" s="114"/>
      <c r="F176" s="114"/>
      <c r="G176" s="114"/>
      <c r="H176" s="112"/>
      <c r="I176" s="115"/>
      <c r="J176" s="115"/>
      <c r="K176" s="110"/>
      <c r="L176" s="115"/>
      <c r="M176" s="115"/>
      <c r="N176" s="115"/>
      <c r="O176" s="115"/>
      <c r="P176" s="110"/>
      <c r="Q176" s="115"/>
      <c r="R176" s="110"/>
      <c r="S176" s="114"/>
    </row>
    <row r="177" spans="2:19" x14ac:dyDescent="0.25">
      <c r="B177" s="109"/>
      <c r="C177" s="114"/>
      <c r="D177" s="114"/>
      <c r="E177" s="114"/>
      <c r="F177" s="114"/>
      <c r="G177" s="114"/>
      <c r="H177" s="112"/>
      <c r="I177" s="115"/>
      <c r="J177" s="115"/>
      <c r="K177" s="110"/>
      <c r="L177" s="115"/>
      <c r="M177" s="115"/>
      <c r="N177" s="115"/>
      <c r="O177" s="115"/>
      <c r="P177" s="110"/>
      <c r="Q177" s="115"/>
      <c r="R177" s="110"/>
      <c r="S177" s="114"/>
    </row>
    <row r="178" spans="2:19" x14ac:dyDescent="0.25">
      <c r="B178" s="109"/>
      <c r="C178" s="114"/>
      <c r="D178" s="114"/>
      <c r="E178" s="114"/>
      <c r="F178" s="114"/>
      <c r="G178" s="114"/>
      <c r="H178" s="112"/>
      <c r="I178" s="115"/>
      <c r="J178" s="115"/>
      <c r="K178" s="110"/>
      <c r="L178" s="115"/>
      <c r="M178" s="115"/>
      <c r="N178" s="115"/>
      <c r="O178" s="115"/>
      <c r="P178" s="110"/>
      <c r="Q178" s="115"/>
      <c r="R178" s="110"/>
      <c r="S178" s="114"/>
    </row>
    <row r="179" spans="2:19" x14ac:dyDescent="0.25">
      <c r="B179" s="109"/>
      <c r="C179" s="114"/>
      <c r="D179" s="114"/>
      <c r="E179" s="114"/>
      <c r="F179" s="114"/>
      <c r="G179" s="114"/>
      <c r="H179" s="112"/>
      <c r="I179" s="115"/>
      <c r="J179" s="115"/>
      <c r="K179" s="110"/>
      <c r="L179" s="115"/>
      <c r="M179" s="115"/>
      <c r="N179" s="115"/>
      <c r="O179" s="115"/>
      <c r="P179" s="110"/>
      <c r="Q179" s="115"/>
      <c r="R179" s="110"/>
      <c r="S179" s="114"/>
    </row>
    <row r="180" spans="2:19" x14ac:dyDescent="0.25">
      <c r="B180" s="109"/>
      <c r="C180" s="114"/>
      <c r="D180" s="114"/>
      <c r="E180" s="114"/>
      <c r="F180" s="114"/>
      <c r="G180" s="114"/>
      <c r="H180" s="112"/>
      <c r="I180" s="115"/>
      <c r="J180" s="115"/>
      <c r="K180" s="110"/>
      <c r="L180" s="115"/>
      <c r="M180" s="115"/>
      <c r="N180" s="115"/>
      <c r="O180" s="115"/>
      <c r="P180" s="110"/>
      <c r="Q180" s="115"/>
      <c r="R180" s="110"/>
      <c r="S180" s="114"/>
    </row>
    <row r="181" spans="2:19" x14ac:dyDescent="0.25">
      <c r="B181" s="109"/>
      <c r="C181" s="114"/>
      <c r="D181" s="114"/>
      <c r="E181" s="114"/>
      <c r="F181" s="114"/>
      <c r="G181" s="114"/>
      <c r="H181" s="112"/>
      <c r="I181" s="115"/>
      <c r="J181" s="115"/>
      <c r="K181" s="110"/>
      <c r="L181" s="115"/>
      <c r="M181" s="115"/>
      <c r="N181" s="115"/>
      <c r="O181" s="115"/>
      <c r="P181" s="110"/>
      <c r="Q181" s="115"/>
      <c r="R181" s="110"/>
      <c r="S181" s="114"/>
    </row>
    <row r="182" spans="2:19" x14ac:dyDescent="0.25">
      <c r="B182" s="109"/>
      <c r="C182" s="114"/>
      <c r="D182" s="114"/>
      <c r="E182" s="114"/>
      <c r="F182" s="114"/>
      <c r="G182" s="114"/>
      <c r="H182" s="112"/>
      <c r="I182" s="115"/>
      <c r="J182" s="115"/>
      <c r="K182" s="110"/>
      <c r="L182" s="115"/>
      <c r="M182" s="115"/>
      <c r="N182" s="115"/>
      <c r="O182" s="115"/>
      <c r="P182" s="110"/>
      <c r="Q182" s="115"/>
      <c r="R182" s="110"/>
      <c r="S182" s="114"/>
    </row>
    <row r="183" spans="2:19" x14ac:dyDescent="0.25">
      <c r="B183" s="109"/>
      <c r="C183" s="114"/>
      <c r="D183" s="114"/>
      <c r="E183" s="114"/>
      <c r="F183" s="114"/>
      <c r="G183" s="114"/>
      <c r="H183" s="112"/>
      <c r="I183" s="115"/>
      <c r="J183" s="115"/>
      <c r="K183" s="110"/>
      <c r="L183" s="115"/>
      <c r="M183" s="115"/>
      <c r="N183" s="115"/>
      <c r="O183" s="115"/>
      <c r="P183" s="110"/>
      <c r="Q183" s="115"/>
      <c r="R183" s="110"/>
      <c r="S183" s="114"/>
    </row>
    <row r="184" spans="2:19" x14ac:dyDescent="0.25">
      <c r="B184" s="109"/>
      <c r="C184" s="114"/>
      <c r="D184" s="114"/>
      <c r="E184" s="114"/>
      <c r="F184" s="114"/>
      <c r="G184" s="114"/>
      <c r="H184" s="112"/>
      <c r="I184" s="115"/>
      <c r="J184" s="115"/>
      <c r="K184" s="110"/>
      <c r="L184" s="115"/>
      <c r="M184" s="115"/>
      <c r="N184" s="115"/>
      <c r="O184" s="115"/>
      <c r="P184" s="110"/>
      <c r="Q184" s="115"/>
      <c r="R184" s="110"/>
      <c r="S184" s="114"/>
    </row>
    <row r="185" spans="2:19" x14ac:dyDescent="0.25">
      <c r="B185" s="109"/>
      <c r="C185" s="114"/>
      <c r="D185" s="114"/>
      <c r="E185" s="114"/>
      <c r="F185" s="114"/>
      <c r="G185" s="114"/>
      <c r="H185" s="112"/>
      <c r="I185" s="115"/>
      <c r="J185" s="115"/>
      <c r="K185" s="110"/>
      <c r="L185" s="115"/>
      <c r="M185" s="115"/>
      <c r="N185" s="115"/>
      <c r="O185" s="115"/>
      <c r="P185" s="110"/>
      <c r="Q185" s="115"/>
      <c r="R185" s="110"/>
      <c r="S185" s="114"/>
    </row>
    <row r="186" spans="2:19" x14ac:dyDescent="0.25">
      <c r="B186" s="109"/>
      <c r="C186" s="114"/>
      <c r="D186" s="114"/>
      <c r="E186" s="114"/>
      <c r="F186" s="114"/>
      <c r="G186" s="114"/>
      <c r="H186" s="112"/>
      <c r="I186" s="115"/>
      <c r="J186" s="115"/>
      <c r="K186" s="110"/>
      <c r="L186" s="115"/>
      <c r="M186" s="115"/>
      <c r="N186" s="115"/>
      <c r="O186" s="115"/>
      <c r="P186" s="110"/>
      <c r="Q186" s="115"/>
      <c r="R186" s="110"/>
      <c r="S186" s="114"/>
    </row>
    <row r="187" spans="2:19" x14ac:dyDescent="0.25">
      <c r="B187" s="109"/>
      <c r="C187" s="114"/>
      <c r="D187" s="114"/>
      <c r="E187" s="114"/>
      <c r="F187" s="114"/>
      <c r="G187" s="114"/>
      <c r="H187" s="112"/>
      <c r="I187" s="115"/>
      <c r="J187" s="115"/>
      <c r="K187" s="110"/>
      <c r="L187" s="115"/>
      <c r="M187" s="115"/>
      <c r="N187" s="115"/>
      <c r="O187" s="115"/>
      <c r="P187" s="110"/>
      <c r="Q187" s="115"/>
      <c r="R187" s="110"/>
      <c r="S187" s="114"/>
    </row>
    <row r="188" spans="2:19" x14ac:dyDescent="0.25">
      <c r="B188" s="109"/>
      <c r="C188" s="114"/>
      <c r="D188" s="114"/>
      <c r="E188" s="114"/>
      <c r="F188" s="114"/>
      <c r="G188" s="114"/>
      <c r="H188" s="112"/>
      <c r="I188" s="115"/>
      <c r="J188" s="115"/>
      <c r="K188" s="110"/>
      <c r="L188" s="115"/>
      <c r="M188" s="115"/>
      <c r="N188" s="115"/>
      <c r="O188" s="115"/>
      <c r="P188" s="110"/>
      <c r="Q188" s="115"/>
      <c r="R188" s="110"/>
      <c r="S188" s="114"/>
    </row>
    <row r="189" spans="2:19" x14ac:dyDescent="0.25">
      <c r="B189" s="109"/>
      <c r="C189" s="114"/>
      <c r="D189" s="114"/>
      <c r="E189" s="114"/>
      <c r="F189" s="114"/>
      <c r="G189" s="114"/>
      <c r="H189" s="112"/>
      <c r="I189" s="115"/>
      <c r="J189" s="115"/>
      <c r="K189" s="110"/>
      <c r="L189" s="115"/>
      <c r="M189" s="115"/>
      <c r="N189" s="115"/>
      <c r="O189" s="115"/>
      <c r="P189" s="110"/>
      <c r="Q189" s="115"/>
      <c r="R189" s="110"/>
      <c r="S189" s="114"/>
    </row>
    <row r="190" spans="2:19" x14ac:dyDescent="0.25">
      <c r="B190" s="109"/>
      <c r="C190" s="114"/>
      <c r="D190" s="114"/>
      <c r="E190" s="114"/>
      <c r="F190" s="114"/>
      <c r="G190" s="114"/>
      <c r="H190" s="112"/>
      <c r="I190" s="115"/>
      <c r="J190" s="115"/>
      <c r="K190" s="110"/>
      <c r="L190" s="115"/>
      <c r="M190" s="115"/>
      <c r="N190" s="115"/>
      <c r="O190" s="115"/>
      <c r="P190" s="110"/>
      <c r="Q190" s="115"/>
      <c r="R190" s="110"/>
      <c r="S190" s="114"/>
    </row>
    <row r="191" spans="2:19" x14ac:dyDescent="0.25">
      <c r="B191" s="109"/>
      <c r="C191" s="114"/>
      <c r="D191" s="114"/>
      <c r="E191" s="114"/>
      <c r="F191" s="114"/>
      <c r="G191" s="114"/>
      <c r="H191" s="112"/>
      <c r="I191" s="115"/>
      <c r="J191" s="115"/>
      <c r="K191" s="110"/>
      <c r="L191" s="115"/>
      <c r="M191" s="115"/>
      <c r="N191" s="115"/>
      <c r="O191" s="115"/>
      <c r="P191" s="110"/>
      <c r="Q191" s="115"/>
      <c r="R191" s="110"/>
      <c r="S191" s="114"/>
    </row>
    <row r="192" spans="2:19" x14ac:dyDescent="0.25">
      <c r="B192" s="109"/>
      <c r="C192" s="114"/>
      <c r="D192" s="114"/>
      <c r="E192" s="114"/>
      <c r="F192" s="114"/>
      <c r="G192" s="114"/>
      <c r="H192" s="112"/>
      <c r="I192" s="115"/>
      <c r="J192" s="115"/>
      <c r="K192" s="110"/>
      <c r="L192" s="115"/>
      <c r="M192" s="115"/>
      <c r="N192" s="115"/>
      <c r="O192" s="115"/>
      <c r="P192" s="110"/>
      <c r="Q192" s="115"/>
      <c r="R192" s="110"/>
      <c r="S192" s="114"/>
    </row>
    <row r="193" spans="2:19" x14ac:dyDescent="0.25">
      <c r="B193" s="109"/>
      <c r="C193" s="114"/>
      <c r="D193" s="114"/>
      <c r="E193" s="114"/>
      <c r="F193" s="114"/>
      <c r="G193" s="114"/>
      <c r="H193" s="112"/>
      <c r="I193" s="115"/>
      <c r="J193" s="115"/>
      <c r="K193" s="110"/>
      <c r="L193" s="115"/>
      <c r="M193" s="115"/>
      <c r="N193" s="115"/>
      <c r="O193" s="115"/>
      <c r="P193" s="110"/>
      <c r="Q193" s="115"/>
      <c r="R193" s="110"/>
      <c r="S193" s="114"/>
    </row>
    <row r="194" spans="2:19" x14ac:dyDescent="0.25">
      <c r="B194" s="109"/>
      <c r="C194" s="114"/>
      <c r="D194" s="114"/>
      <c r="E194" s="114"/>
      <c r="F194" s="114"/>
      <c r="G194" s="114"/>
      <c r="H194" s="112"/>
      <c r="I194" s="115"/>
      <c r="J194" s="115"/>
      <c r="K194" s="110"/>
      <c r="L194" s="115"/>
      <c r="M194" s="115"/>
      <c r="N194" s="115"/>
      <c r="O194" s="115"/>
      <c r="P194" s="110"/>
      <c r="Q194" s="115"/>
      <c r="R194" s="110"/>
      <c r="S194" s="114"/>
    </row>
    <row r="195" spans="2:19" x14ac:dyDescent="0.25">
      <c r="B195" s="109"/>
      <c r="C195" s="114"/>
      <c r="D195" s="114"/>
      <c r="E195" s="114"/>
      <c r="F195" s="114"/>
      <c r="G195" s="114"/>
      <c r="H195" s="112"/>
      <c r="I195" s="115"/>
      <c r="J195" s="115"/>
      <c r="K195" s="110"/>
      <c r="L195" s="115"/>
      <c r="M195" s="115"/>
      <c r="N195" s="115"/>
      <c r="O195" s="115"/>
      <c r="P195" s="110"/>
      <c r="Q195" s="115"/>
      <c r="R195" s="110"/>
      <c r="S195" s="114"/>
    </row>
    <row r="196" spans="2:19" x14ac:dyDescent="0.25">
      <c r="B196" s="109"/>
      <c r="C196" s="114"/>
      <c r="D196" s="114"/>
      <c r="E196" s="114"/>
      <c r="F196" s="114"/>
      <c r="G196" s="114"/>
      <c r="H196" s="112"/>
      <c r="I196" s="115"/>
      <c r="J196" s="115"/>
      <c r="K196" s="110"/>
      <c r="L196" s="115"/>
      <c r="M196" s="115"/>
      <c r="N196" s="115"/>
      <c r="O196" s="115"/>
      <c r="P196" s="110"/>
      <c r="Q196" s="115"/>
      <c r="R196" s="110"/>
      <c r="S196" s="114"/>
    </row>
    <row r="197" spans="2:19" x14ac:dyDescent="0.25">
      <c r="B197" s="109"/>
      <c r="C197" s="114"/>
      <c r="D197" s="114"/>
      <c r="E197" s="114"/>
      <c r="F197" s="114"/>
      <c r="G197" s="114"/>
      <c r="H197" s="112"/>
      <c r="I197" s="115"/>
      <c r="J197" s="115"/>
      <c r="K197" s="110"/>
      <c r="L197" s="115"/>
      <c r="M197" s="115"/>
      <c r="N197" s="115"/>
      <c r="O197" s="115"/>
      <c r="P197" s="110"/>
      <c r="Q197" s="115"/>
      <c r="R197" s="110"/>
      <c r="S197" s="114"/>
    </row>
    <row r="198" spans="2:19" x14ac:dyDescent="0.25">
      <c r="B198" s="109"/>
      <c r="C198" s="114"/>
      <c r="D198" s="114"/>
      <c r="E198" s="114"/>
      <c r="F198" s="114"/>
      <c r="G198" s="114"/>
      <c r="H198" s="112"/>
      <c r="I198" s="115"/>
      <c r="J198" s="115"/>
      <c r="K198" s="110"/>
      <c r="L198" s="115"/>
      <c r="M198" s="115"/>
      <c r="N198" s="115"/>
      <c r="O198" s="115"/>
      <c r="P198" s="110"/>
      <c r="Q198" s="115"/>
      <c r="R198" s="110"/>
      <c r="S198" s="114"/>
    </row>
    <row r="199" spans="2:19" x14ac:dyDescent="0.25">
      <c r="B199" s="109"/>
      <c r="C199" s="114"/>
      <c r="D199" s="114"/>
      <c r="E199" s="114"/>
      <c r="F199" s="114"/>
      <c r="G199" s="114"/>
      <c r="H199" s="112"/>
      <c r="I199" s="115"/>
      <c r="J199" s="115"/>
      <c r="K199" s="110"/>
      <c r="L199" s="115"/>
      <c r="M199" s="115"/>
      <c r="N199" s="115"/>
      <c r="O199" s="115"/>
      <c r="P199" s="110"/>
      <c r="Q199" s="115"/>
      <c r="R199" s="110"/>
      <c r="S199" s="114"/>
    </row>
    <row r="200" spans="2:19" x14ac:dyDescent="0.25">
      <c r="B200" s="109"/>
      <c r="C200" s="114"/>
      <c r="D200" s="114"/>
      <c r="E200" s="114"/>
      <c r="F200" s="114"/>
      <c r="G200" s="114"/>
      <c r="H200" s="112"/>
      <c r="I200" s="115"/>
      <c r="J200" s="115"/>
      <c r="K200" s="110"/>
      <c r="L200" s="115"/>
      <c r="M200" s="115"/>
      <c r="N200" s="115"/>
      <c r="O200" s="115"/>
      <c r="P200" s="110"/>
      <c r="Q200" s="115"/>
      <c r="R200" s="110"/>
      <c r="S200" s="114"/>
    </row>
    <row r="201" spans="2:19" x14ac:dyDescent="0.25">
      <c r="B201" s="109"/>
      <c r="C201" s="114"/>
      <c r="D201" s="114"/>
      <c r="E201" s="114"/>
      <c r="F201" s="114"/>
      <c r="G201" s="114"/>
      <c r="H201" s="112"/>
      <c r="I201" s="115"/>
      <c r="J201" s="115"/>
      <c r="K201" s="110"/>
      <c r="L201" s="115"/>
      <c r="M201" s="115"/>
      <c r="N201" s="115"/>
      <c r="O201" s="115"/>
      <c r="P201" s="110"/>
      <c r="Q201" s="115"/>
      <c r="R201" s="110"/>
      <c r="S201" s="114"/>
    </row>
    <row r="202" spans="2:19" x14ac:dyDescent="0.25">
      <c r="B202" s="109"/>
      <c r="C202" s="114"/>
      <c r="D202" s="114"/>
      <c r="E202" s="114"/>
      <c r="F202" s="114"/>
      <c r="G202" s="114"/>
      <c r="H202" s="112"/>
      <c r="I202" s="115"/>
      <c r="J202" s="115"/>
      <c r="K202" s="110"/>
      <c r="L202" s="115"/>
      <c r="M202" s="115"/>
      <c r="N202" s="115"/>
      <c r="O202" s="115"/>
      <c r="P202" s="110"/>
      <c r="Q202" s="115"/>
      <c r="R202" s="110"/>
      <c r="S202" s="114"/>
    </row>
    <row r="203" spans="2:19" x14ac:dyDescent="0.25">
      <c r="B203" s="109"/>
      <c r="C203" s="114"/>
      <c r="D203" s="114"/>
      <c r="E203" s="114"/>
      <c r="F203" s="114"/>
      <c r="G203" s="114"/>
      <c r="H203" s="112"/>
      <c r="I203" s="115"/>
      <c r="J203" s="115"/>
      <c r="K203" s="110"/>
      <c r="L203" s="115"/>
      <c r="M203" s="115"/>
      <c r="N203" s="115"/>
      <c r="O203" s="115"/>
      <c r="P203" s="110"/>
      <c r="Q203" s="115"/>
      <c r="R203" s="110"/>
      <c r="S203" s="114"/>
    </row>
    <row r="204" spans="2:19" x14ac:dyDescent="0.25">
      <c r="B204" s="109"/>
      <c r="C204" s="114"/>
      <c r="D204" s="114"/>
      <c r="E204" s="114"/>
      <c r="F204" s="114"/>
      <c r="G204" s="114"/>
      <c r="H204" s="112"/>
      <c r="I204" s="115"/>
      <c r="J204" s="115"/>
      <c r="K204" s="110"/>
      <c r="L204" s="115"/>
      <c r="M204" s="115"/>
      <c r="N204" s="115"/>
      <c r="O204" s="115"/>
      <c r="P204" s="110"/>
      <c r="Q204" s="115"/>
      <c r="R204" s="110"/>
      <c r="S204" s="114"/>
    </row>
    <row r="205" spans="2:19" x14ac:dyDescent="0.25">
      <c r="B205" s="109"/>
      <c r="C205" s="114"/>
      <c r="D205" s="114"/>
      <c r="E205" s="114"/>
      <c r="F205" s="114"/>
      <c r="G205" s="114"/>
      <c r="H205" s="112"/>
      <c r="I205" s="115"/>
      <c r="J205" s="115"/>
      <c r="K205" s="110"/>
      <c r="L205" s="115"/>
      <c r="M205" s="115"/>
      <c r="N205" s="115"/>
      <c r="O205" s="115"/>
      <c r="P205" s="110"/>
      <c r="Q205" s="115"/>
      <c r="R205" s="110"/>
      <c r="S205" s="114"/>
    </row>
    <row r="206" spans="2:19" x14ac:dyDescent="0.25">
      <c r="B206" s="109"/>
      <c r="C206" s="114"/>
      <c r="D206" s="114"/>
      <c r="E206" s="114"/>
      <c r="F206" s="114"/>
      <c r="G206" s="114"/>
      <c r="H206" s="112"/>
      <c r="I206" s="115"/>
      <c r="J206" s="115"/>
      <c r="K206" s="110"/>
      <c r="L206" s="115"/>
      <c r="M206" s="115"/>
      <c r="N206" s="115"/>
      <c r="O206" s="115"/>
      <c r="P206" s="110"/>
      <c r="Q206" s="115"/>
      <c r="R206" s="110"/>
      <c r="S206" s="114"/>
    </row>
    <row r="207" spans="2:19" x14ac:dyDescent="0.25">
      <c r="B207" s="109"/>
      <c r="C207" s="114"/>
      <c r="D207" s="114"/>
      <c r="E207" s="114"/>
      <c r="F207" s="114"/>
      <c r="G207" s="114"/>
      <c r="H207" s="112"/>
      <c r="I207" s="115"/>
      <c r="J207" s="115"/>
      <c r="K207" s="110"/>
      <c r="L207" s="115"/>
      <c r="M207" s="115"/>
      <c r="N207" s="115"/>
      <c r="O207" s="115"/>
      <c r="P207" s="110"/>
      <c r="Q207" s="115"/>
      <c r="R207" s="110"/>
      <c r="S207" s="114"/>
    </row>
    <row r="208" spans="2:19" ht="7.15" customHeight="1" x14ac:dyDescent="0.25"/>
    <row r="209" spans="2:19" s="40" customFormat="1" ht="22.9" customHeight="1" x14ac:dyDescent="0.25">
      <c r="B209" s="38"/>
      <c r="C209" s="38"/>
      <c r="D209" s="38"/>
      <c r="E209" s="38"/>
      <c r="F209" s="38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8"/>
    </row>
  </sheetData>
  <sheetProtection algorithmName="SHA-512" hashValue="aIK0mqpd65TXU8iweiAO3MTzEBAqoaogFkEa+yS/E8YwESWMdtqdvIAooeq1b4KXVaqYwIjxOe9K/+uOCoQAkw==" saltValue="DxD0LXyf777B8/yROyUcfA==" spinCount="100000" sheet="1" objects="1" scenarios="1"/>
  <mergeCells count="17">
    <mergeCell ref="O6:O7"/>
    <mergeCell ref="P6:P7"/>
    <mergeCell ref="Q6:Q7"/>
    <mergeCell ref="R6:R7"/>
    <mergeCell ref="S6:S7"/>
    <mergeCell ref="N6:N7"/>
    <mergeCell ref="B6:B7"/>
    <mergeCell ref="C6:C7"/>
    <mergeCell ref="D6:D7"/>
    <mergeCell ref="E6:E7"/>
    <mergeCell ref="F6:F7"/>
    <mergeCell ref="G6:G7"/>
    <mergeCell ref="H6:H7"/>
    <mergeCell ref="I6:J6"/>
    <mergeCell ref="K6:K7"/>
    <mergeCell ref="L6:L7"/>
    <mergeCell ref="M6:M7"/>
  </mergeCells>
  <conditionalFormatting sqref="B8:B22">
    <cfRule type="expression" dxfId="31" priority="1">
      <formula>$K8&lt;0</formula>
    </cfRule>
  </conditionalFormatting>
  <conditionalFormatting sqref="K8:K22">
    <cfRule type="expression" dxfId="30" priority="4">
      <formula>$K8&lt;0</formula>
    </cfRule>
  </conditionalFormatting>
  <conditionalFormatting sqref="P8:P22">
    <cfRule type="expression" dxfId="29" priority="3">
      <formula>$K8&lt;0</formula>
    </cfRule>
  </conditionalFormatting>
  <conditionalFormatting sqref="R8:R22">
    <cfRule type="expression" dxfId="28" priority="2">
      <formula>$K8&lt;0</formula>
    </cfRule>
  </conditionalFormatting>
  <dataValidations count="2">
    <dataValidation type="date" operator="greaterThan" allowBlank="1" showInputMessage="1" showErrorMessage="1" sqref="H8:H22" xr:uid="{1528B477-A406-4559-AE74-95FDBDCBBE22}">
      <formula1>1</formula1>
    </dataValidation>
    <dataValidation type="list" allowBlank="1" showInputMessage="1" showErrorMessage="1" sqref="C8:C22" xr:uid="{6230FF3D-0F72-4C79-BD3E-F4D3A8BEF6A6}">
      <formula1>vehicleDD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42AA081-50A1-4974-9BCF-712C7BF37199}">
          <x14:formula1>
            <xm:f>OFFSET(Settings!$C$7,0,0,COUNTA(Settings!$C$7:$C$21),1)</xm:f>
          </x14:formula1>
          <xm:sqref>D8:D22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7C214-AF90-4714-B129-F421F4701CF4}">
  <sheetPr codeName="Sheet11">
    <pageSetUpPr autoPageBreaks="0" fitToPage="1"/>
  </sheetPr>
  <dimension ref="A1:T209"/>
  <sheetViews>
    <sheetView showGridLines="0" showRowColHeaders="0" zoomScaleNormal="100" zoomScaleSheetLayoutView="85" workbookViewId="0">
      <pane ySplit="4" topLeftCell="A5" activePane="bottomLeft" state="frozen"/>
      <selection activeCell="C4" sqref="C4"/>
      <selection pane="bottomLeft" activeCell="A5" sqref="A5"/>
    </sheetView>
  </sheetViews>
  <sheetFormatPr defaultColWidth="8.85546875" defaultRowHeight="15" x14ac:dyDescent="0.25"/>
  <cols>
    <col min="1" max="1" width="3.7109375" style="12" customWidth="1"/>
    <col min="2" max="2" width="7" style="12" bestFit="1" customWidth="1"/>
    <col min="3" max="3" width="30.42578125" style="12" customWidth="1"/>
    <col min="4" max="4" width="24.5703125" style="12" customWidth="1"/>
    <col min="5" max="5" width="18.28515625" style="12" customWidth="1"/>
    <col min="6" max="6" width="20.42578125" style="12" customWidth="1"/>
    <col min="7" max="7" width="28.7109375" style="12" customWidth="1"/>
    <col min="8" max="8" width="15.140625" style="12" customWidth="1"/>
    <col min="9" max="18" width="15.7109375" style="12" customWidth="1"/>
    <col min="19" max="19" width="40.5703125" style="12" customWidth="1"/>
    <col min="20" max="20" width="1.7109375" style="12" customWidth="1"/>
    <col min="21" max="16384" width="8.85546875" style="12"/>
  </cols>
  <sheetData>
    <row r="1" spans="1:20" s="40" customFormat="1" ht="6.75" customHeight="1" x14ac:dyDescent="0.25">
      <c r="B1" s="41"/>
      <c r="F1" s="41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20" s="43" customFormat="1" ht="20.100000000000001" customHeight="1" x14ac:dyDescent="0.25">
      <c r="B2" s="44"/>
      <c r="C2" s="44" t="s">
        <v>43</v>
      </c>
      <c r="D2" s="45"/>
      <c r="E2" s="45"/>
      <c r="F2" s="44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7"/>
      <c r="T2" s="48"/>
    </row>
    <row r="3" spans="1:20" s="49" customFormat="1" ht="24" customHeight="1" x14ac:dyDescent="0.25">
      <c r="B3" s="50"/>
      <c r="C3" s="50" t="s">
        <v>67</v>
      </c>
      <c r="D3" s="51"/>
      <c r="E3" s="51"/>
      <c r="F3" s="50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3"/>
      <c r="T3" s="54"/>
    </row>
    <row r="4" spans="1:20" ht="4.9000000000000004" customHeight="1" x14ac:dyDescent="0.25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</row>
    <row r="5" spans="1:20" ht="4.5" customHeight="1" x14ac:dyDescent="0.25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</row>
    <row r="6" spans="1:20" ht="15" customHeight="1" x14ac:dyDescent="0.25">
      <c r="A6" s="55"/>
      <c r="B6" s="126" t="s">
        <v>17</v>
      </c>
      <c r="C6" s="126" t="s">
        <v>33</v>
      </c>
      <c r="D6" s="126" t="s">
        <v>34</v>
      </c>
      <c r="E6" s="126" t="s">
        <v>35</v>
      </c>
      <c r="F6" s="126" t="s">
        <v>36</v>
      </c>
      <c r="G6" s="126" t="s">
        <v>37</v>
      </c>
      <c r="H6" s="126" t="s">
        <v>38</v>
      </c>
      <c r="I6" s="125" t="s">
        <v>39</v>
      </c>
      <c r="J6" s="125"/>
      <c r="K6" s="125" t="s">
        <v>42</v>
      </c>
      <c r="L6" s="128" t="str">
        <f xml:space="preserve"> "FUEL
EXPENSES(" &amp;Settings!$L$10 &amp; ")"</f>
        <v>FUEL
EXPENSES($)</v>
      </c>
      <c r="M6" s="128" t="str">
        <f>"MEAL
EXPENSES(" &amp;Settings!$L$10 &amp; ")"</f>
        <v>MEAL
EXPENSES($)</v>
      </c>
      <c r="N6" s="128" t="str">
        <f xml:space="preserve"> "TOLL
EXPENSES(" &amp;Settings!$L$10 &amp; ")"</f>
        <v>TOLL
EXPENSES($)</v>
      </c>
      <c r="O6" s="128" t="str">
        <f xml:space="preserve"> "OTHER
EXPENSES(" &amp;Settings!$L$10 &amp; ")"</f>
        <v>OTHER
EXPENSES($)</v>
      </c>
      <c r="P6" s="128" t="str">
        <f xml:space="preserve"> "TOTAL
COST(" &amp;Settings!$L$10 &amp; ")"</f>
        <v>TOTAL
COST($)</v>
      </c>
      <c r="Q6" s="127" t="str">
        <f xml:space="preserve"> "REVENUES(" &amp;Settings!$L$10 &amp; ")"</f>
        <v>REVENUES($)</v>
      </c>
      <c r="R6" s="127" t="str">
        <f xml:space="preserve"> "PROFIT(" &amp;Settings!$L$10 &amp; ")"</f>
        <v>PROFIT($)</v>
      </c>
      <c r="S6" s="126" t="s">
        <v>24</v>
      </c>
      <c r="T6" s="55"/>
    </row>
    <row r="7" spans="1:20" ht="15" customHeight="1" x14ac:dyDescent="0.25">
      <c r="A7" s="55"/>
      <c r="B7" s="126"/>
      <c r="C7" s="126"/>
      <c r="D7" s="126"/>
      <c r="E7" s="126"/>
      <c r="F7" s="126"/>
      <c r="G7" s="126"/>
      <c r="H7" s="126"/>
      <c r="I7" s="59" t="s">
        <v>40</v>
      </c>
      <c r="J7" s="59" t="s">
        <v>41</v>
      </c>
      <c r="K7" s="126"/>
      <c r="L7" s="128"/>
      <c r="M7" s="128"/>
      <c r="N7" s="128"/>
      <c r="O7" s="128"/>
      <c r="P7" s="128"/>
      <c r="Q7" s="127"/>
      <c r="R7" s="127"/>
      <c r="S7" s="126"/>
      <c r="T7" s="55"/>
    </row>
    <row r="8" spans="1:20" ht="15" customHeight="1" x14ac:dyDescent="0.25">
      <c r="B8" s="66">
        <f>IF(C8&lt;&gt;"",ROW()-7,"")</f>
        <v>1</v>
      </c>
      <c r="C8" s="56" t="s">
        <v>158</v>
      </c>
      <c r="D8" s="56" t="s">
        <v>96</v>
      </c>
      <c r="E8" s="56" t="s">
        <v>166</v>
      </c>
      <c r="F8" s="56" t="s">
        <v>176</v>
      </c>
      <c r="G8" s="56" t="s">
        <v>185</v>
      </c>
      <c r="H8" s="64">
        <v>45078</v>
      </c>
      <c r="I8" s="62">
        <v>1300</v>
      </c>
      <c r="J8" s="62">
        <v>1500</v>
      </c>
      <c r="K8" s="65">
        <f t="shared" ref="K8:K22" si="0">IFERROR(IF($J8-$I8=0,"",$J8-$I8),"")</f>
        <v>200</v>
      </c>
      <c r="L8" s="62">
        <v>1277</v>
      </c>
      <c r="M8" s="62">
        <v>1127</v>
      </c>
      <c r="N8" s="62">
        <v>1453</v>
      </c>
      <c r="O8" s="62">
        <v>1742</v>
      </c>
      <c r="P8" s="65">
        <f>IFERROR(IF($L8+$M8+$N8+$O8=0,"",$L8+$M8+$N8+$O8),"")</f>
        <v>5599</v>
      </c>
      <c r="Q8" s="62">
        <v>2500</v>
      </c>
      <c r="R8" s="65">
        <f>IFERROR(IF($Q8-$P8=0,"",$Q8-$P8),"")</f>
        <v>-3099</v>
      </c>
      <c r="S8" s="56"/>
    </row>
    <row r="9" spans="1:20" ht="15" customHeight="1" x14ac:dyDescent="0.25">
      <c r="B9" s="66">
        <f t="shared" ref="B9:B22" si="1">IF(C9&lt;&gt;"",ROW()-7,"")</f>
        <v>2</v>
      </c>
      <c r="C9" s="56" t="s">
        <v>159</v>
      </c>
      <c r="D9" s="56" t="s">
        <v>93</v>
      </c>
      <c r="E9" s="56" t="s">
        <v>167</v>
      </c>
      <c r="F9" s="56" t="s">
        <v>177</v>
      </c>
      <c r="G9" s="56" t="s">
        <v>186</v>
      </c>
      <c r="H9" s="64">
        <v>45080</v>
      </c>
      <c r="I9" s="62">
        <v>500</v>
      </c>
      <c r="J9" s="62">
        <v>650</v>
      </c>
      <c r="K9" s="65">
        <f t="shared" si="0"/>
        <v>150</v>
      </c>
      <c r="L9" s="62">
        <v>1868</v>
      </c>
      <c r="M9" s="62">
        <v>1974</v>
      </c>
      <c r="N9" s="62">
        <v>1581</v>
      </c>
      <c r="O9" s="62">
        <v>984</v>
      </c>
      <c r="P9" s="65">
        <f t="shared" ref="P9:P22" si="2">IFERROR(IF($L9+$M9+$N9+$O9=0,"",$L9+$M9+$N9+$O9),"")</f>
        <v>6407</v>
      </c>
      <c r="Q9" s="62">
        <v>3000</v>
      </c>
      <c r="R9" s="65">
        <f t="shared" ref="R9:R22" si="3">IFERROR(IF($Q9-$P9=0,"",$Q9-$P9),"")</f>
        <v>-3407</v>
      </c>
      <c r="S9" s="107"/>
    </row>
    <row r="10" spans="1:20" ht="15" customHeight="1" x14ac:dyDescent="0.25">
      <c r="B10" s="66">
        <f t="shared" si="1"/>
        <v>3</v>
      </c>
      <c r="C10" s="56" t="s">
        <v>160</v>
      </c>
      <c r="D10" s="56" t="s">
        <v>94</v>
      </c>
      <c r="E10" s="56" t="s">
        <v>168</v>
      </c>
      <c r="F10" s="56" t="s">
        <v>178</v>
      </c>
      <c r="G10" s="56" t="s">
        <v>187</v>
      </c>
      <c r="H10" s="64">
        <v>45082</v>
      </c>
      <c r="I10" s="62">
        <v>200</v>
      </c>
      <c r="J10" s="62">
        <v>300</v>
      </c>
      <c r="K10" s="65">
        <f t="shared" si="0"/>
        <v>100</v>
      </c>
      <c r="L10" s="62">
        <v>49</v>
      </c>
      <c r="M10" s="62">
        <v>1944</v>
      </c>
      <c r="N10" s="62">
        <v>1272</v>
      </c>
      <c r="O10" s="62">
        <v>619</v>
      </c>
      <c r="P10" s="65">
        <f t="shared" si="2"/>
        <v>3884</v>
      </c>
      <c r="Q10" s="62">
        <v>5000</v>
      </c>
      <c r="R10" s="65">
        <f t="shared" si="3"/>
        <v>1116</v>
      </c>
      <c r="S10" s="56"/>
    </row>
    <row r="11" spans="1:20" ht="15" customHeight="1" x14ac:dyDescent="0.25">
      <c r="B11" s="66">
        <f t="shared" si="1"/>
        <v>4</v>
      </c>
      <c r="C11" s="56" t="s">
        <v>161</v>
      </c>
      <c r="D11" s="56" t="s">
        <v>94</v>
      </c>
      <c r="E11" s="56" t="s">
        <v>169</v>
      </c>
      <c r="F11" s="56" t="s">
        <v>179</v>
      </c>
      <c r="G11" s="56" t="s">
        <v>187</v>
      </c>
      <c r="H11" s="64">
        <v>45084</v>
      </c>
      <c r="I11" s="62">
        <v>3500</v>
      </c>
      <c r="J11" s="62">
        <v>7500</v>
      </c>
      <c r="K11" s="65">
        <f t="shared" si="0"/>
        <v>4000</v>
      </c>
      <c r="L11" s="62">
        <v>1266</v>
      </c>
      <c r="M11" s="62">
        <v>1377</v>
      </c>
      <c r="N11" s="62">
        <v>1133</v>
      </c>
      <c r="O11" s="62">
        <v>1440</v>
      </c>
      <c r="P11" s="65">
        <f t="shared" si="2"/>
        <v>5216</v>
      </c>
      <c r="Q11" s="62">
        <v>20000</v>
      </c>
      <c r="R11" s="65">
        <f t="shared" si="3"/>
        <v>14784</v>
      </c>
      <c r="S11" s="56"/>
    </row>
    <row r="12" spans="1:20" ht="15" customHeight="1" x14ac:dyDescent="0.25">
      <c r="B12" s="66">
        <f t="shared" si="1"/>
        <v>5</v>
      </c>
      <c r="C12" s="56" t="s">
        <v>162</v>
      </c>
      <c r="D12" s="56" t="s">
        <v>95</v>
      </c>
      <c r="E12" s="56" t="s">
        <v>170</v>
      </c>
      <c r="F12" s="56" t="s">
        <v>180</v>
      </c>
      <c r="G12" s="56" t="s">
        <v>188</v>
      </c>
      <c r="H12" s="64">
        <v>45086</v>
      </c>
      <c r="I12" s="62">
        <v>180000</v>
      </c>
      <c r="J12" s="62">
        <v>200000</v>
      </c>
      <c r="K12" s="65">
        <f t="shared" si="0"/>
        <v>20000</v>
      </c>
      <c r="L12" s="62">
        <v>602</v>
      </c>
      <c r="M12" s="62">
        <v>988</v>
      </c>
      <c r="N12" s="62">
        <v>1350</v>
      </c>
      <c r="O12" s="62">
        <v>1844</v>
      </c>
      <c r="P12" s="65">
        <f t="shared" si="2"/>
        <v>4784</v>
      </c>
      <c r="Q12" s="62">
        <v>2300</v>
      </c>
      <c r="R12" s="65">
        <f t="shared" si="3"/>
        <v>-2484</v>
      </c>
      <c r="S12" s="56"/>
    </row>
    <row r="13" spans="1:20" ht="15" customHeight="1" x14ac:dyDescent="0.25">
      <c r="B13" s="66">
        <f t="shared" si="1"/>
        <v>6</v>
      </c>
      <c r="C13" s="56" t="s">
        <v>162</v>
      </c>
      <c r="D13" s="56" t="s">
        <v>96</v>
      </c>
      <c r="E13" s="56" t="s">
        <v>171</v>
      </c>
      <c r="F13" s="56" t="s">
        <v>181</v>
      </c>
      <c r="G13" s="56" t="s">
        <v>188</v>
      </c>
      <c r="H13" s="64">
        <v>45088</v>
      </c>
      <c r="I13" s="62">
        <v>200000</v>
      </c>
      <c r="J13" s="62">
        <v>269050</v>
      </c>
      <c r="K13" s="65">
        <f t="shared" si="0"/>
        <v>69050</v>
      </c>
      <c r="L13" s="62">
        <v>805</v>
      </c>
      <c r="M13" s="62">
        <v>1640</v>
      </c>
      <c r="N13" s="62">
        <v>390</v>
      </c>
      <c r="O13" s="62">
        <v>1054</v>
      </c>
      <c r="P13" s="65">
        <f t="shared" si="2"/>
        <v>3889</v>
      </c>
      <c r="Q13" s="62">
        <v>1200</v>
      </c>
      <c r="R13" s="65">
        <f t="shared" si="3"/>
        <v>-2689</v>
      </c>
      <c r="S13" s="56"/>
    </row>
    <row r="14" spans="1:20" ht="15" customHeight="1" x14ac:dyDescent="0.25">
      <c r="B14" s="66">
        <f t="shared" si="1"/>
        <v>7</v>
      </c>
      <c r="C14" s="56" t="s">
        <v>162</v>
      </c>
      <c r="D14" s="56" t="s">
        <v>97</v>
      </c>
      <c r="E14" s="56" t="s">
        <v>172</v>
      </c>
      <c r="F14" s="56" t="s">
        <v>182</v>
      </c>
      <c r="G14" s="56" t="s">
        <v>185</v>
      </c>
      <c r="H14" s="64">
        <v>45091</v>
      </c>
      <c r="I14" s="62">
        <v>150000</v>
      </c>
      <c r="J14" s="62">
        <v>169000</v>
      </c>
      <c r="K14" s="65">
        <f t="shared" si="0"/>
        <v>19000</v>
      </c>
      <c r="L14" s="62">
        <v>1293</v>
      </c>
      <c r="M14" s="62">
        <v>1321</v>
      </c>
      <c r="N14" s="62">
        <v>1545</v>
      </c>
      <c r="O14" s="62">
        <v>1706</v>
      </c>
      <c r="P14" s="65">
        <f t="shared" si="2"/>
        <v>5865</v>
      </c>
      <c r="Q14" s="62">
        <v>1500</v>
      </c>
      <c r="R14" s="65">
        <f t="shared" si="3"/>
        <v>-4365</v>
      </c>
      <c r="S14" s="56"/>
    </row>
    <row r="15" spans="1:20" ht="15" customHeight="1" x14ac:dyDescent="0.25">
      <c r="B15" s="66">
        <f t="shared" si="1"/>
        <v>8</v>
      </c>
      <c r="C15" s="56" t="s">
        <v>163</v>
      </c>
      <c r="D15" s="56" t="s">
        <v>98</v>
      </c>
      <c r="E15" s="56" t="s">
        <v>173</v>
      </c>
      <c r="F15" s="56" t="s">
        <v>183</v>
      </c>
      <c r="G15" s="56" t="s">
        <v>185</v>
      </c>
      <c r="H15" s="64">
        <v>45094</v>
      </c>
      <c r="I15" s="62">
        <v>0</v>
      </c>
      <c r="J15" s="62">
        <v>9600</v>
      </c>
      <c r="K15" s="65">
        <f t="shared" si="0"/>
        <v>9600</v>
      </c>
      <c r="L15" s="62">
        <v>1690</v>
      </c>
      <c r="M15" s="62">
        <v>1383</v>
      </c>
      <c r="N15" s="62">
        <v>1691</v>
      </c>
      <c r="O15" s="62">
        <v>1425</v>
      </c>
      <c r="P15" s="65">
        <f t="shared" si="2"/>
        <v>6189</v>
      </c>
      <c r="Q15" s="62">
        <v>3000</v>
      </c>
      <c r="R15" s="65">
        <f t="shared" si="3"/>
        <v>-3189</v>
      </c>
      <c r="S15" s="56"/>
    </row>
    <row r="16" spans="1:20" ht="15" customHeight="1" x14ac:dyDescent="0.25">
      <c r="B16" s="66">
        <f t="shared" si="1"/>
        <v>9</v>
      </c>
      <c r="C16" s="56" t="s">
        <v>164</v>
      </c>
      <c r="D16" s="56" t="s">
        <v>99</v>
      </c>
      <c r="E16" s="56" t="s">
        <v>174</v>
      </c>
      <c r="F16" s="56" t="s">
        <v>184</v>
      </c>
      <c r="G16" s="56" t="s">
        <v>186</v>
      </c>
      <c r="H16" s="64">
        <v>45097</v>
      </c>
      <c r="I16" s="62">
        <v>3955</v>
      </c>
      <c r="J16" s="62">
        <v>6545</v>
      </c>
      <c r="K16" s="65">
        <f t="shared" si="0"/>
        <v>2590</v>
      </c>
      <c r="L16" s="62">
        <v>489</v>
      </c>
      <c r="M16" s="62">
        <v>1697</v>
      </c>
      <c r="N16" s="62">
        <v>1631</v>
      </c>
      <c r="O16" s="62">
        <v>11</v>
      </c>
      <c r="P16" s="65">
        <f t="shared" si="2"/>
        <v>3828</v>
      </c>
      <c r="Q16" s="62">
        <v>9000</v>
      </c>
      <c r="R16" s="65">
        <f t="shared" si="3"/>
        <v>5172</v>
      </c>
      <c r="S16" s="56"/>
    </row>
    <row r="17" spans="2:19" ht="15" customHeight="1" x14ac:dyDescent="0.25">
      <c r="B17" s="66">
        <f t="shared" si="1"/>
        <v>10</v>
      </c>
      <c r="C17" s="56" t="s">
        <v>165</v>
      </c>
      <c r="D17" s="56" t="s">
        <v>101</v>
      </c>
      <c r="E17" s="56" t="s">
        <v>175</v>
      </c>
      <c r="F17" s="56" t="s">
        <v>168</v>
      </c>
      <c r="G17" s="56" t="s">
        <v>188</v>
      </c>
      <c r="H17" s="64">
        <v>45100</v>
      </c>
      <c r="I17" s="62">
        <v>8250</v>
      </c>
      <c r="J17" s="62">
        <v>9000</v>
      </c>
      <c r="K17" s="65">
        <f t="shared" si="0"/>
        <v>750</v>
      </c>
      <c r="L17" s="62">
        <v>1080</v>
      </c>
      <c r="M17" s="62">
        <v>1615</v>
      </c>
      <c r="N17" s="62">
        <v>660</v>
      </c>
      <c r="O17" s="62">
        <v>1897</v>
      </c>
      <c r="P17" s="65">
        <f t="shared" si="2"/>
        <v>5252</v>
      </c>
      <c r="Q17" s="62">
        <v>3000</v>
      </c>
      <c r="R17" s="65">
        <f t="shared" si="3"/>
        <v>-2252</v>
      </c>
      <c r="S17" s="56"/>
    </row>
    <row r="18" spans="2:19" ht="15" customHeight="1" x14ac:dyDescent="0.25">
      <c r="B18" s="66" t="str">
        <f t="shared" si="1"/>
        <v/>
      </c>
      <c r="C18" s="56"/>
      <c r="D18" s="56"/>
      <c r="E18" s="56"/>
      <c r="F18" s="56"/>
      <c r="G18" s="56"/>
      <c r="H18" s="64"/>
      <c r="I18" s="62"/>
      <c r="J18" s="62"/>
      <c r="K18" s="65" t="str">
        <f t="shared" si="0"/>
        <v/>
      </c>
      <c r="L18" s="62"/>
      <c r="M18" s="62"/>
      <c r="N18" s="62"/>
      <c r="O18" s="62"/>
      <c r="P18" s="65" t="str">
        <f t="shared" si="2"/>
        <v/>
      </c>
      <c r="Q18" s="62"/>
      <c r="R18" s="65" t="str">
        <f t="shared" si="3"/>
        <v/>
      </c>
      <c r="S18" s="56"/>
    </row>
    <row r="19" spans="2:19" ht="15" customHeight="1" x14ac:dyDescent="0.25">
      <c r="B19" s="66" t="str">
        <f t="shared" si="1"/>
        <v/>
      </c>
      <c r="C19" s="56"/>
      <c r="D19" s="56"/>
      <c r="E19" s="56"/>
      <c r="F19" s="56"/>
      <c r="G19" s="56"/>
      <c r="H19" s="64"/>
      <c r="I19" s="62"/>
      <c r="J19" s="62"/>
      <c r="K19" s="65" t="str">
        <f t="shared" si="0"/>
        <v/>
      </c>
      <c r="L19" s="62"/>
      <c r="M19" s="62"/>
      <c r="N19" s="62"/>
      <c r="O19" s="62"/>
      <c r="P19" s="65" t="str">
        <f t="shared" si="2"/>
        <v/>
      </c>
      <c r="Q19" s="62"/>
      <c r="R19" s="65" t="str">
        <f t="shared" si="3"/>
        <v/>
      </c>
      <c r="S19" s="56"/>
    </row>
    <row r="20" spans="2:19" ht="15" customHeight="1" x14ac:dyDescent="0.25">
      <c r="B20" s="66" t="str">
        <f t="shared" si="1"/>
        <v/>
      </c>
      <c r="C20" s="56"/>
      <c r="D20" s="56"/>
      <c r="E20" s="56"/>
      <c r="F20" s="56"/>
      <c r="G20" s="56"/>
      <c r="H20" s="64"/>
      <c r="I20" s="62"/>
      <c r="J20" s="62"/>
      <c r="K20" s="65" t="str">
        <f t="shared" si="0"/>
        <v/>
      </c>
      <c r="L20" s="62"/>
      <c r="M20" s="62"/>
      <c r="N20" s="62"/>
      <c r="O20" s="62"/>
      <c r="P20" s="65" t="str">
        <f t="shared" si="2"/>
        <v/>
      </c>
      <c r="Q20" s="62"/>
      <c r="R20" s="65" t="str">
        <f t="shared" si="3"/>
        <v/>
      </c>
      <c r="S20" s="56"/>
    </row>
    <row r="21" spans="2:19" ht="15" customHeight="1" x14ac:dyDescent="0.25">
      <c r="B21" s="66" t="str">
        <f t="shared" si="1"/>
        <v/>
      </c>
      <c r="C21" s="56"/>
      <c r="D21" s="56"/>
      <c r="E21" s="56"/>
      <c r="F21" s="56"/>
      <c r="G21" s="56"/>
      <c r="H21" s="64"/>
      <c r="I21" s="62"/>
      <c r="J21" s="62"/>
      <c r="K21" s="65" t="str">
        <f t="shared" si="0"/>
        <v/>
      </c>
      <c r="L21" s="62"/>
      <c r="M21" s="62"/>
      <c r="N21" s="62"/>
      <c r="O21" s="62"/>
      <c r="P21" s="65" t="str">
        <f t="shared" si="2"/>
        <v/>
      </c>
      <c r="Q21" s="62"/>
      <c r="R21" s="65" t="str">
        <f t="shared" si="3"/>
        <v/>
      </c>
      <c r="S21" s="56"/>
    </row>
    <row r="22" spans="2:19" ht="15" customHeight="1" x14ac:dyDescent="0.25">
      <c r="B22" s="66" t="str">
        <f t="shared" si="1"/>
        <v/>
      </c>
      <c r="C22" s="56"/>
      <c r="D22" s="56"/>
      <c r="E22" s="56"/>
      <c r="F22" s="56"/>
      <c r="G22" s="56"/>
      <c r="H22" s="64"/>
      <c r="I22" s="62"/>
      <c r="J22" s="62"/>
      <c r="K22" s="65" t="str">
        <f t="shared" si="0"/>
        <v/>
      </c>
      <c r="L22" s="62"/>
      <c r="M22" s="62"/>
      <c r="N22" s="62"/>
      <c r="O22" s="62"/>
      <c r="P22" s="65" t="str">
        <f t="shared" si="2"/>
        <v/>
      </c>
      <c r="Q22" s="62"/>
      <c r="R22" s="65" t="str">
        <f t="shared" si="3"/>
        <v/>
      </c>
      <c r="S22" s="56"/>
    </row>
    <row r="23" spans="2:19" ht="15" customHeight="1" x14ac:dyDescent="0.25">
      <c r="B23" s="109"/>
      <c r="C23" s="111"/>
      <c r="D23" s="111"/>
      <c r="E23" s="111"/>
      <c r="F23" s="111"/>
      <c r="G23" s="111"/>
      <c r="H23" s="112"/>
      <c r="I23" s="113"/>
      <c r="J23" s="113"/>
      <c r="K23" s="110"/>
      <c r="L23" s="113"/>
      <c r="M23" s="113"/>
      <c r="N23" s="113"/>
      <c r="O23" s="113"/>
      <c r="P23" s="110"/>
      <c r="Q23" s="113"/>
      <c r="R23" s="110"/>
      <c r="S23" s="111"/>
    </row>
    <row r="24" spans="2:19" ht="15" customHeight="1" x14ac:dyDescent="0.25">
      <c r="B24" s="109"/>
      <c r="C24" s="111"/>
      <c r="D24" s="111"/>
      <c r="E24" s="111"/>
      <c r="F24" s="111"/>
      <c r="G24" s="111"/>
      <c r="H24" s="112"/>
      <c r="I24" s="113"/>
      <c r="J24" s="113"/>
      <c r="K24" s="110"/>
      <c r="L24" s="113"/>
      <c r="M24" s="113"/>
      <c r="N24" s="113"/>
      <c r="O24" s="113"/>
      <c r="P24" s="110"/>
      <c r="Q24" s="113"/>
      <c r="R24" s="110"/>
      <c r="S24" s="111"/>
    </row>
    <row r="25" spans="2:19" ht="15" customHeight="1" x14ac:dyDescent="0.25">
      <c r="B25" s="109"/>
      <c r="C25" s="111"/>
      <c r="D25" s="111"/>
      <c r="E25" s="111"/>
      <c r="F25" s="111"/>
      <c r="G25" s="111"/>
      <c r="H25" s="112"/>
      <c r="I25" s="113"/>
      <c r="J25" s="113"/>
      <c r="K25" s="110"/>
      <c r="L25" s="113"/>
      <c r="M25" s="113"/>
      <c r="N25" s="113"/>
      <c r="O25" s="113"/>
      <c r="P25" s="110"/>
      <c r="Q25" s="113"/>
      <c r="R25" s="110"/>
      <c r="S25" s="111"/>
    </row>
    <row r="26" spans="2:19" ht="15" customHeight="1" x14ac:dyDescent="0.25">
      <c r="B26" s="109"/>
      <c r="C26" s="111"/>
      <c r="D26" s="111"/>
      <c r="E26" s="111"/>
      <c r="F26" s="111"/>
      <c r="G26" s="111"/>
      <c r="H26" s="112"/>
      <c r="I26" s="113"/>
      <c r="J26" s="113"/>
      <c r="K26" s="110"/>
      <c r="L26" s="113"/>
      <c r="M26" s="113"/>
      <c r="N26" s="113"/>
      <c r="O26" s="113"/>
      <c r="P26" s="110"/>
      <c r="Q26" s="113"/>
      <c r="R26" s="110"/>
      <c r="S26" s="111"/>
    </row>
    <row r="27" spans="2:19" ht="15" customHeight="1" x14ac:dyDescent="0.25">
      <c r="B27" s="109"/>
      <c r="C27" s="111"/>
      <c r="D27" s="111"/>
      <c r="E27" s="111"/>
      <c r="F27" s="111"/>
      <c r="G27" s="111"/>
      <c r="H27" s="112"/>
      <c r="I27" s="113"/>
      <c r="J27" s="113"/>
      <c r="K27" s="110"/>
      <c r="L27" s="113"/>
      <c r="M27" s="113"/>
      <c r="N27" s="113"/>
      <c r="O27" s="113"/>
      <c r="P27" s="110"/>
      <c r="Q27" s="113"/>
      <c r="R27" s="110"/>
      <c r="S27" s="111"/>
    </row>
    <row r="28" spans="2:19" ht="15" customHeight="1" x14ac:dyDescent="0.25">
      <c r="B28" s="109"/>
      <c r="C28" s="111"/>
      <c r="D28" s="111"/>
      <c r="E28" s="111"/>
      <c r="F28" s="111"/>
      <c r="G28" s="111"/>
      <c r="H28" s="112"/>
      <c r="I28" s="113"/>
      <c r="J28" s="113"/>
      <c r="K28" s="110"/>
      <c r="L28" s="113"/>
      <c r="M28" s="113"/>
      <c r="N28" s="113"/>
      <c r="O28" s="113"/>
      <c r="P28" s="110"/>
      <c r="Q28" s="113"/>
      <c r="R28" s="110"/>
      <c r="S28" s="111"/>
    </row>
    <row r="29" spans="2:19" ht="15" customHeight="1" x14ac:dyDescent="0.25">
      <c r="B29" s="109"/>
      <c r="C29" s="111"/>
      <c r="D29" s="111"/>
      <c r="E29" s="111"/>
      <c r="F29" s="111"/>
      <c r="G29" s="111"/>
      <c r="H29" s="112"/>
      <c r="I29" s="113"/>
      <c r="J29" s="113"/>
      <c r="K29" s="110"/>
      <c r="L29" s="113"/>
      <c r="M29" s="113"/>
      <c r="N29" s="113"/>
      <c r="O29" s="113"/>
      <c r="P29" s="110"/>
      <c r="Q29" s="113"/>
      <c r="R29" s="110"/>
      <c r="S29" s="111"/>
    </row>
    <row r="30" spans="2:19" ht="15" customHeight="1" x14ac:dyDescent="0.25">
      <c r="B30" s="109"/>
      <c r="C30" s="111"/>
      <c r="D30" s="111"/>
      <c r="E30" s="111"/>
      <c r="F30" s="111"/>
      <c r="G30" s="111"/>
      <c r="H30" s="112"/>
      <c r="I30" s="113"/>
      <c r="J30" s="113"/>
      <c r="K30" s="110"/>
      <c r="L30" s="113"/>
      <c r="M30" s="113"/>
      <c r="N30" s="113"/>
      <c r="O30" s="113"/>
      <c r="P30" s="110"/>
      <c r="Q30" s="113"/>
      <c r="R30" s="110"/>
      <c r="S30" s="111"/>
    </row>
    <row r="31" spans="2:19" ht="15" customHeight="1" x14ac:dyDescent="0.25">
      <c r="B31" s="109"/>
      <c r="C31" s="111"/>
      <c r="D31" s="111"/>
      <c r="E31" s="111"/>
      <c r="F31" s="111"/>
      <c r="G31" s="111"/>
      <c r="H31" s="112"/>
      <c r="I31" s="113"/>
      <c r="J31" s="113"/>
      <c r="K31" s="110"/>
      <c r="L31" s="113"/>
      <c r="M31" s="113"/>
      <c r="N31" s="113"/>
      <c r="O31" s="113"/>
      <c r="P31" s="110"/>
      <c r="Q31" s="113"/>
      <c r="R31" s="110"/>
      <c r="S31" s="111"/>
    </row>
    <row r="32" spans="2:19" ht="15" customHeight="1" x14ac:dyDescent="0.25">
      <c r="B32" s="109"/>
      <c r="C32" s="111"/>
      <c r="D32" s="111"/>
      <c r="E32" s="111"/>
      <c r="F32" s="111"/>
      <c r="G32" s="111"/>
      <c r="H32" s="112"/>
      <c r="I32" s="113"/>
      <c r="J32" s="113"/>
      <c r="K32" s="110"/>
      <c r="L32" s="113"/>
      <c r="M32" s="113"/>
      <c r="N32" s="113"/>
      <c r="O32" s="113"/>
      <c r="P32" s="110"/>
      <c r="Q32" s="113"/>
      <c r="R32" s="110"/>
      <c r="S32" s="111"/>
    </row>
    <row r="33" spans="2:19" ht="15" customHeight="1" x14ac:dyDescent="0.25">
      <c r="B33" s="109"/>
      <c r="C33" s="111"/>
      <c r="D33" s="111"/>
      <c r="E33" s="111"/>
      <c r="F33" s="111"/>
      <c r="G33" s="111"/>
      <c r="H33" s="112"/>
      <c r="I33" s="113"/>
      <c r="J33" s="113"/>
      <c r="K33" s="110"/>
      <c r="L33" s="113"/>
      <c r="M33" s="113"/>
      <c r="N33" s="113"/>
      <c r="O33" s="113"/>
      <c r="P33" s="110"/>
      <c r="Q33" s="113"/>
      <c r="R33" s="110"/>
      <c r="S33" s="111"/>
    </row>
    <row r="34" spans="2:19" ht="15" customHeight="1" x14ac:dyDescent="0.25">
      <c r="B34" s="109"/>
      <c r="C34" s="111"/>
      <c r="D34" s="111"/>
      <c r="E34" s="111"/>
      <c r="F34" s="111"/>
      <c r="G34" s="111"/>
      <c r="H34" s="112"/>
      <c r="I34" s="113"/>
      <c r="J34" s="113"/>
      <c r="K34" s="110"/>
      <c r="L34" s="113"/>
      <c r="M34" s="113"/>
      <c r="N34" s="113"/>
      <c r="O34" s="113"/>
      <c r="P34" s="110"/>
      <c r="Q34" s="113"/>
      <c r="R34" s="110"/>
      <c r="S34" s="111"/>
    </row>
    <row r="35" spans="2:19" ht="15" customHeight="1" x14ac:dyDescent="0.25">
      <c r="B35" s="109"/>
      <c r="C35" s="111"/>
      <c r="D35" s="111"/>
      <c r="E35" s="111"/>
      <c r="F35" s="111"/>
      <c r="G35" s="111"/>
      <c r="H35" s="112"/>
      <c r="I35" s="113"/>
      <c r="J35" s="113"/>
      <c r="K35" s="110"/>
      <c r="L35" s="113"/>
      <c r="M35" s="113"/>
      <c r="N35" s="113"/>
      <c r="O35" s="113"/>
      <c r="P35" s="110"/>
      <c r="Q35" s="113"/>
      <c r="R35" s="110"/>
      <c r="S35" s="111"/>
    </row>
    <row r="36" spans="2:19" ht="15" customHeight="1" x14ac:dyDescent="0.25">
      <c r="B36" s="109"/>
      <c r="C36" s="111"/>
      <c r="D36" s="111"/>
      <c r="E36" s="111"/>
      <c r="F36" s="111"/>
      <c r="G36" s="111"/>
      <c r="H36" s="112"/>
      <c r="I36" s="113"/>
      <c r="J36" s="113"/>
      <c r="K36" s="110"/>
      <c r="L36" s="113"/>
      <c r="M36" s="113"/>
      <c r="N36" s="113"/>
      <c r="O36" s="113"/>
      <c r="P36" s="110"/>
      <c r="Q36" s="113"/>
      <c r="R36" s="110"/>
      <c r="S36" s="111"/>
    </row>
    <row r="37" spans="2:19" ht="15" customHeight="1" x14ac:dyDescent="0.25">
      <c r="B37" s="109"/>
      <c r="C37" s="111"/>
      <c r="D37" s="111"/>
      <c r="E37" s="111"/>
      <c r="F37" s="111"/>
      <c r="G37" s="111"/>
      <c r="H37" s="112"/>
      <c r="I37" s="113"/>
      <c r="J37" s="113"/>
      <c r="K37" s="110"/>
      <c r="L37" s="113"/>
      <c r="M37" s="113"/>
      <c r="N37" s="113"/>
      <c r="O37" s="113"/>
      <c r="P37" s="110"/>
      <c r="Q37" s="113"/>
      <c r="R37" s="110"/>
      <c r="S37" s="111"/>
    </row>
    <row r="38" spans="2:19" ht="15" customHeight="1" x14ac:dyDescent="0.25">
      <c r="B38" s="109"/>
      <c r="C38" s="111"/>
      <c r="D38" s="111"/>
      <c r="E38" s="111"/>
      <c r="F38" s="111"/>
      <c r="G38" s="111"/>
      <c r="H38" s="112"/>
      <c r="I38" s="113"/>
      <c r="J38" s="113"/>
      <c r="K38" s="110"/>
      <c r="L38" s="113"/>
      <c r="M38" s="113"/>
      <c r="N38" s="113"/>
      <c r="O38" s="113"/>
      <c r="P38" s="110"/>
      <c r="Q38" s="113"/>
      <c r="R38" s="110"/>
      <c r="S38" s="111"/>
    </row>
    <row r="39" spans="2:19" ht="15" customHeight="1" x14ac:dyDescent="0.25">
      <c r="B39" s="109"/>
      <c r="C39" s="111"/>
      <c r="D39" s="111"/>
      <c r="E39" s="111"/>
      <c r="F39" s="111"/>
      <c r="G39" s="111"/>
      <c r="H39" s="112"/>
      <c r="I39" s="113"/>
      <c r="J39" s="113"/>
      <c r="K39" s="110"/>
      <c r="L39" s="113"/>
      <c r="M39" s="113"/>
      <c r="N39" s="113"/>
      <c r="O39" s="113"/>
      <c r="P39" s="110"/>
      <c r="Q39" s="113"/>
      <c r="R39" s="110"/>
      <c r="S39" s="111"/>
    </row>
    <row r="40" spans="2:19" ht="15" customHeight="1" x14ac:dyDescent="0.25">
      <c r="B40" s="109"/>
      <c r="C40" s="111"/>
      <c r="D40" s="111"/>
      <c r="E40" s="111"/>
      <c r="F40" s="111"/>
      <c r="G40" s="111"/>
      <c r="H40" s="112"/>
      <c r="I40" s="113"/>
      <c r="J40" s="113"/>
      <c r="K40" s="110"/>
      <c r="L40" s="113"/>
      <c r="M40" s="113"/>
      <c r="N40" s="113"/>
      <c r="O40" s="113"/>
      <c r="P40" s="110"/>
      <c r="Q40" s="113"/>
      <c r="R40" s="110"/>
      <c r="S40" s="111"/>
    </row>
    <row r="41" spans="2:19" ht="15" customHeight="1" x14ac:dyDescent="0.25">
      <c r="B41" s="109"/>
      <c r="C41" s="111"/>
      <c r="D41" s="111"/>
      <c r="E41" s="111"/>
      <c r="F41" s="111"/>
      <c r="G41" s="111"/>
      <c r="H41" s="112"/>
      <c r="I41" s="113"/>
      <c r="J41" s="113"/>
      <c r="K41" s="110"/>
      <c r="L41" s="113"/>
      <c r="M41" s="113"/>
      <c r="N41" s="113"/>
      <c r="O41" s="113"/>
      <c r="P41" s="110"/>
      <c r="Q41" s="113"/>
      <c r="R41" s="110"/>
      <c r="S41" s="111"/>
    </row>
    <row r="42" spans="2:19" ht="15" customHeight="1" x14ac:dyDescent="0.25">
      <c r="B42" s="109"/>
      <c r="C42" s="111"/>
      <c r="D42" s="111"/>
      <c r="E42" s="111"/>
      <c r="F42" s="111"/>
      <c r="G42" s="111"/>
      <c r="H42" s="112"/>
      <c r="I42" s="113"/>
      <c r="J42" s="113"/>
      <c r="K42" s="110"/>
      <c r="L42" s="113"/>
      <c r="M42" s="113"/>
      <c r="N42" s="113"/>
      <c r="O42" s="113"/>
      <c r="P42" s="110"/>
      <c r="Q42" s="113"/>
      <c r="R42" s="110"/>
      <c r="S42" s="111"/>
    </row>
    <row r="43" spans="2:19" ht="15" customHeight="1" x14ac:dyDescent="0.25">
      <c r="B43" s="109"/>
      <c r="C43" s="111"/>
      <c r="D43" s="111"/>
      <c r="E43" s="111"/>
      <c r="F43" s="111"/>
      <c r="G43" s="111"/>
      <c r="H43" s="112"/>
      <c r="I43" s="113"/>
      <c r="J43" s="113"/>
      <c r="K43" s="110"/>
      <c r="L43" s="113"/>
      <c r="M43" s="113"/>
      <c r="N43" s="113"/>
      <c r="O43" s="113"/>
      <c r="P43" s="110"/>
      <c r="Q43" s="113"/>
      <c r="R43" s="110"/>
      <c r="S43" s="111"/>
    </row>
    <row r="44" spans="2:19" ht="15" customHeight="1" x14ac:dyDescent="0.25">
      <c r="B44" s="109"/>
      <c r="C44" s="111"/>
      <c r="D44" s="111"/>
      <c r="E44" s="111"/>
      <c r="F44" s="111"/>
      <c r="G44" s="111"/>
      <c r="H44" s="112"/>
      <c r="I44" s="113"/>
      <c r="J44" s="113"/>
      <c r="K44" s="110"/>
      <c r="L44" s="113"/>
      <c r="M44" s="113"/>
      <c r="N44" s="113"/>
      <c r="O44" s="113"/>
      <c r="P44" s="110"/>
      <c r="Q44" s="113"/>
      <c r="R44" s="110"/>
      <c r="S44" s="111"/>
    </row>
    <row r="45" spans="2:19" ht="15" customHeight="1" x14ac:dyDescent="0.25">
      <c r="B45" s="109"/>
      <c r="C45" s="111"/>
      <c r="D45" s="111"/>
      <c r="E45" s="111"/>
      <c r="F45" s="111"/>
      <c r="G45" s="111"/>
      <c r="H45" s="112"/>
      <c r="I45" s="113"/>
      <c r="J45" s="113"/>
      <c r="K45" s="110"/>
      <c r="L45" s="113"/>
      <c r="M45" s="113"/>
      <c r="N45" s="113"/>
      <c r="O45" s="113"/>
      <c r="P45" s="110"/>
      <c r="Q45" s="113"/>
      <c r="R45" s="110"/>
      <c r="S45" s="111"/>
    </row>
    <row r="46" spans="2:19" ht="15" customHeight="1" x14ac:dyDescent="0.25">
      <c r="B46" s="109"/>
      <c r="C46" s="111"/>
      <c r="D46" s="111"/>
      <c r="E46" s="111"/>
      <c r="F46" s="111"/>
      <c r="G46" s="111"/>
      <c r="H46" s="112"/>
      <c r="I46" s="113"/>
      <c r="J46" s="113"/>
      <c r="K46" s="110"/>
      <c r="L46" s="113"/>
      <c r="M46" s="113"/>
      <c r="N46" s="113"/>
      <c r="O46" s="113"/>
      <c r="P46" s="110"/>
      <c r="Q46" s="113"/>
      <c r="R46" s="110"/>
      <c r="S46" s="111"/>
    </row>
    <row r="47" spans="2:19" ht="15" customHeight="1" x14ac:dyDescent="0.25">
      <c r="B47" s="109"/>
      <c r="C47" s="111"/>
      <c r="D47" s="111"/>
      <c r="E47" s="111"/>
      <c r="F47" s="111"/>
      <c r="G47" s="111"/>
      <c r="H47" s="112"/>
      <c r="I47" s="113"/>
      <c r="J47" s="113"/>
      <c r="K47" s="110"/>
      <c r="L47" s="113"/>
      <c r="M47" s="113"/>
      <c r="N47" s="113"/>
      <c r="O47" s="113"/>
      <c r="P47" s="110"/>
      <c r="Q47" s="113"/>
      <c r="R47" s="110"/>
      <c r="S47" s="111"/>
    </row>
    <row r="48" spans="2:19" ht="15" customHeight="1" x14ac:dyDescent="0.25">
      <c r="B48" s="109"/>
      <c r="C48" s="111"/>
      <c r="D48" s="111"/>
      <c r="E48" s="111"/>
      <c r="F48" s="111"/>
      <c r="G48" s="111"/>
      <c r="H48" s="112"/>
      <c r="I48" s="113"/>
      <c r="J48" s="113"/>
      <c r="K48" s="110"/>
      <c r="L48" s="113"/>
      <c r="M48" s="113"/>
      <c r="N48" s="113"/>
      <c r="O48" s="113"/>
      <c r="P48" s="110"/>
      <c r="Q48" s="113"/>
      <c r="R48" s="110"/>
      <c r="S48" s="111"/>
    </row>
    <row r="49" spans="2:19" ht="15" customHeight="1" x14ac:dyDescent="0.25">
      <c r="B49" s="109"/>
      <c r="C49" s="111"/>
      <c r="D49" s="111"/>
      <c r="E49" s="111"/>
      <c r="F49" s="111"/>
      <c r="G49" s="111"/>
      <c r="H49" s="112"/>
      <c r="I49" s="113"/>
      <c r="J49" s="113"/>
      <c r="K49" s="110"/>
      <c r="L49" s="113"/>
      <c r="M49" s="113"/>
      <c r="N49" s="113"/>
      <c r="O49" s="113"/>
      <c r="P49" s="110"/>
      <c r="Q49" s="113"/>
      <c r="R49" s="110"/>
      <c r="S49" s="111"/>
    </row>
    <row r="50" spans="2:19" ht="15" customHeight="1" x14ac:dyDescent="0.25">
      <c r="B50" s="109"/>
      <c r="C50" s="111"/>
      <c r="D50" s="111"/>
      <c r="E50" s="111"/>
      <c r="F50" s="111"/>
      <c r="G50" s="111"/>
      <c r="H50" s="112"/>
      <c r="I50" s="113"/>
      <c r="J50" s="113"/>
      <c r="K50" s="110"/>
      <c r="L50" s="113"/>
      <c r="M50" s="113"/>
      <c r="N50" s="113"/>
      <c r="O50" s="113"/>
      <c r="P50" s="110"/>
      <c r="Q50" s="113"/>
      <c r="R50" s="110"/>
      <c r="S50" s="111"/>
    </row>
    <row r="51" spans="2:19" ht="15" customHeight="1" x14ac:dyDescent="0.25">
      <c r="B51" s="109"/>
      <c r="C51" s="111"/>
      <c r="D51" s="111"/>
      <c r="E51" s="111"/>
      <c r="F51" s="111"/>
      <c r="G51" s="111"/>
      <c r="H51" s="112"/>
      <c r="I51" s="113"/>
      <c r="J51" s="113"/>
      <c r="K51" s="110"/>
      <c r="L51" s="113"/>
      <c r="M51" s="113"/>
      <c r="N51" s="113"/>
      <c r="O51" s="113"/>
      <c r="P51" s="110"/>
      <c r="Q51" s="113"/>
      <c r="R51" s="110"/>
      <c r="S51" s="111"/>
    </row>
    <row r="52" spans="2:19" ht="15" customHeight="1" x14ac:dyDescent="0.25">
      <c r="B52" s="109"/>
      <c r="C52" s="111"/>
      <c r="D52" s="111"/>
      <c r="E52" s="111"/>
      <c r="F52" s="111"/>
      <c r="G52" s="111"/>
      <c r="H52" s="112"/>
      <c r="I52" s="113"/>
      <c r="J52" s="113"/>
      <c r="K52" s="110"/>
      <c r="L52" s="113"/>
      <c r="M52" s="113"/>
      <c r="N52" s="113"/>
      <c r="O52" s="113"/>
      <c r="P52" s="110"/>
      <c r="Q52" s="113"/>
      <c r="R52" s="110"/>
      <c r="S52" s="111"/>
    </row>
    <row r="53" spans="2:19" ht="15" customHeight="1" x14ac:dyDescent="0.25">
      <c r="B53" s="109"/>
      <c r="C53" s="111"/>
      <c r="D53" s="111"/>
      <c r="E53" s="111"/>
      <c r="F53" s="111"/>
      <c r="G53" s="111"/>
      <c r="H53" s="112"/>
      <c r="I53" s="113"/>
      <c r="J53" s="113"/>
      <c r="K53" s="110"/>
      <c r="L53" s="113"/>
      <c r="M53" s="113"/>
      <c r="N53" s="113"/>
      <c r="O53" s="113"/>
      <c r="P53" s="110"/>
      <c r="Q53" s="113"/>
      <c r="R53" s="110"/>
      <c r="S53" s="111"/>
    </row>
    <row r="54" spans="2:19" ht="15" customHeight="1" x14ac:dyDescent="0.25">
      <c r="B54" s="109"/>
      <c r="C54" s="111"/>
      <c r="D54" s="111"/>
      <c r="E54" s="111"/>
      <c r="F54" s="111"/>
      <c r="G54" s="111"/>
      <c r="H54" s="112"/>
      <c r="I54" s="113"/>
      <c r="J54" s="113"/>
      <c r="K54" s="110"/>
      <c r="L54" s="113"/>
      <c r="M54" s="113"/>
      <c r="N54" s="113"/>
      <c r="O54" s="113"/>
      <c r="P54" s="110"/>
      <c r="Q54" s="113"/>
      <c r="R54" s="110"/>
      <c r="S54" s="111"/>
    </row>
    <row r="55" spans="2:19" ht="15" customHeight="1" x14ac:dyDescent="0.25">
      <c r="B55" s="109"/>
      <c r="C55" s="111"/>
      <c r="D55" s="111"/>
      <c r="E55" s="111"/>
      <c r="F55" s="111"/>
      <c r="G55" s="111"/>
      <c r="H55" s="112"/>
      <c r="I55" s="113"/>
      <c r="J55" s="113"/>
      <c r="K55" s="110"/>
      <c r="L55" s="113"/>
      <c r="M55" s="113"/>
      <c r="N55" s="113"/>
      <c r="O55" s="113"/>
      <c r="P55" s="110"/>
      <c r="Q55" s="113"/>
      <c r="R55" s="110"/>
      <c r="S55" s="111"/>
    </row>
    <row r="56" spans="2:19" ht="15" customHeight="1" x14ac:dyDescent="0.25">
      <c r="B56" s="109"/>
      <c r="C56" s="111"/>
      <c r="D56" s="111"/>
      <c r="E56" s="111"/>
      <c r="F56" s="111"/>
      <c r="G56" s="111"/>
      <c r="H56" s="112"/>
      <c r="I56" s="113"/>
      <c r="J56" s="113"/>
      <c r="K56" s="110"/>
      <c r="L56" s="113"/>
      <c r="M56" s="113"/>
      <c r="N56" s="113"/>
      <c r="O56" s="113"/>
      <c r="P56" s="110"/>
      <c r="Q56" s="113"/>
      <c r="R56" s="110"/>
      <c r="S56" s="111"/>
    </row>
    <row r="57" spans="2:19" ht="15" customHeight="1" x14ac:dyDescent="0.25">
      <c r="B57" s="109"/>
      <c r="C57" s="111"/>
      <c r="D57" s="111"/>
      <c r="E57" s="111"/>
      <c r="F57" s="111"/>
      <c r="G57" s="111"/>
      <c r="H57" s="112"/>
      <c r="I57" s="113"/>
      <c r="J57" s="113"/>
      <c r="K57" s="110"/>
      <c r="L57" s="113"/>
      <c r="M57" s="113"/>
      <c r="N57" s="113"/>
      <c r="O57" s="113"/>
      <c r="P57" s="110"/>
      <c r="Q57" s="113"/>
      <c r="R57" s="110"/>
      <c r="S57" s="111"/>
    </row>
    <row r="58" spans="2:19" ht="15" customHeight="1" x14ac:dyDescent="0.25">
      <c r="B58" s="109"/>
      <c r="C58" s="111"/>
      <c r="D58" s="111"/>
      <c r="E58" s="111"/>
      <c r="F58" s="111"/>
      <c r="G58" s="111"/>
      <c r="H58" s="112"/>
      <c r="I58" s="113"/>
      <c r="J58" s="113"/>
      <c r="K58" s="110"/>
      <c r="L58" s="113"/>
      <c r="M58" s="113"/>
      <c r="N58" s="113"/>
      <c r="O58" s="113"/>
      <c r="P58" s="110"/>
      <c r="Q58" s="113"/>
      <c r="R58" s="110"/>
      <c r="S58" s="111"/>
    </row>
    <row r="59" spans="2:19" ht="15" customHeight="1" x14ac:dyDescent="0.25">
      <c r="B59" s="109"/>
      <c r="C59" s="111"/>
      <c r="D59" s="111"/>
      <c r="E59" s="111"/>
      <c r="F59" s="111"/>
      <c r="G59" s="111"/>
      <c r="H59" s="112"/>
      <c r="I59" s="113"/>
      <c r="J59" s="113"/>
      <c r="K59" s="110"/>
      <c r="L59" s="113"/>
      <c r="M59" s="113"/>
      <c r="N59" s="113"/>
      <c r="O59" s="113"/>
      <c r="P59" s="110"/>
      <c r="Q59" s="113"/>
      <c r="R59" s="110"/>
      <c r="S59" s="111"/>
    </row>
    <row r="60" spans="2:19" ht="15" customHeight="1" x14ac:dyDescent="0.25">
      <c r="B60" s="109"/>
      <c r="C60" s="111"/>
      <c r="D60" s="111"/>
      <c r="E60" s="111"/>
      <c r="F60" s="111"/>
      <c r="G60" s="111"/>
      <c r="H60" s="112"/>
      <c r="I60" s="113"/>
      <c r="J60" s="113"/>
      <c r="K60" s="110"/>
      <c r="L60" s="113"/>
      <c r="M60" s="113"/>
      <c r="N60" s="113"/>
      <c r="O60" s="113"/>
      <c r="P60" s="110"/>
      <c r="Q60" s="113"/>
      <c r="R60" s="110"/>
      <c r="S60" s="111"/>
    </row>
    <row r="61" spans="2:19" ht="15" customHeight="1" x14ac:dyDescent="0.25">
      <c r="B61" s="109"/>
      <c r="C61" s="111"/>
      <c r="D61" s="111"/>
      <c r="E61" s="111"/>
      <c r="F61" s="111"/>
      <c r="G61" s="111"/>
      <c r="H61" s="112"/>
      <c r="I61" s="113"/>
      <c r="J61" s="113"/>
      <c r="K61" s="110"/>
      <c r="L61" s="113"/>
      <c r="M61" s="113"/>
      <c r="N61" s="113"/>
      <c r="O61" s="113"/>
      <c r="P61" s="110"/>
      <c r="Q61" s="113"/>
      <c r="R61" s="110"/>
      <c r="S61" s="111"/>
    </row>
    <row r="62" spans="2:19" ht="15" customHeight="1" x14ac:dyDescent="0.25">
      <c r="B62" s="109"/>
      <c r="C62" s="111"/>
      <c r="D62" s="111"/>
      <c r="E62" s="111"/>
      <c r="F62" s="111"/>
      <c r="G62" s="111"/>
      <c r="H62" s="112"/>
      <c r="I62" s="113"/>
      <c r="J62" s="113"/>
      <c r="K62" s="110"/>
      <c r="L62" s="113"/>
      <c r="M62" s="113"/>
      <c r="N62" s="113"/>
      <c r="O62" s="113"/>
      <c r="P62" s="110"/>
      <c r="Q62" s="113"/>
      <c r="R62" s="110"/>
      <c r="S62" s="111"/>
    </row>
    <row r="63" spans="2:19" ht="15" customHeight="1" x14ac:dyDescent="0.25">
      <c r="B63" s="109"/>
      <c r="C63" s="111"/>
      <c r="D63" s="111"/>
      <c r="E63" s="111"/>
      <c r="F63" s="111"/>
      <c r="G63" s="111"/>
      <c r="H63" s="112"/>
      <c r="I63" s="113"/>
      <c r="J63" s="113"/>
      <c r="K63" s="110"/>
      <c r="L63" s="113"/>
      <c r="M63" s="113"/>
      <c r="N63" s="113"/>
      <c r="O63" s="113"/>
      <c r="P63" s="110"/>
      <c r="Q63" s="113"/>
      <c r="R63" s="110"/>
      <c r="S63" s="111"/>
    </row>
    <row r="64" spans="2:19" ht="15" customHeight="1" x14ac:dyDescent="0.25">
      <c r="B64" s="109"/>
      <c r="C64" s="111"/>
      <c r="D64" s="111"/>
      <c r="E64" s="111"/>
      <c r="F64" s="111"/>
      <c r="G64" s="111"/>
      <c r="H64" s="112"/>
      <c r="I64" s="113"/>
      <c r="J64" s="113"/>
      <c r="K64" s="110"/>
      <c r="L64" s="113"/>
      <c r="M64" s="113"/>
      <c r="N64" s="113"/>
      <c r="O64" s="113"/>
      <c r="P64" s="110"/>
      <c r="Q64" s="113"/>
      <c r="R64" s="110"/>
      <c r="S64" s="111"/>
    </row>
    <row r="65" spans="2:19" ht="15" customHeight="1" x14ac:dyDescent="0.25">
      <c r="B65" s="109"/>
      <c r="C65" s="111"/>
      <c r="D65" s="111"/>
      <c r="E65" s="111"/>
      <c r="F65" s="111"/>
      <c r="G65" s="111"/>
      <c r="H65" s="112"/>
      <c r="I65" s="113"/>
      <c r="J65" s="113"/>
      <c r="K65" s="110"/>
      <c r="L65" s="113"/>
      <c r="M65" s="113"/>
      <c r="N65" s="113"/>
      <c r="O65" s="113"/>
      <c r="P65" s="110"/>
      <c r="Q65" s="113"/>
      <c r="R65" s="110"/>
      <c r="S65" s="111"/>
    </row>
    <row r="66" spans="2:19" ht="15" customHeight="1" x14ac:dyDescent="0.25">
      <c r="B66" s="109"/>
      <c r="C66" s="111"/>
      <c r="D66" s="111"/>
      <c r="E66" s="111"/>
      <c r="F66" s="111"/>
      <c r="G66" s="111"/>
      <c r="H66" s="112"/>
      <c r="I66" s="113"/>
      <c r="J66" s="113"/>
      <c r="K66" s="110"/>
      <c r="L66" s="113"/>
      <c r="M66" s="113"/>
      <c r="N66" s="113"/>
      <c r="O66" s="113"/>
      <c r="P66" s="110"/>
      <c r="Q66" s="113"/>
      <c r="R66" s="110"/>
      <c r="S66" s="111"/>
    </row>
    <row r="67" spans="2:19" ht="15" customHeight="1" x14ac:dyDescent="0.25">
      <c r="B67" s="109"/>
      <c r="C67" s="111"/>
      <c r="D67" s="111"/>
      <c r="E67" s="111"/>
      <c r="F67" s="111"/>
      <c r="G67" s="111"/>
      <c r="H67" s="112"/>
      <c r="I67" s="113"/>
      <c r="J67" s="113"/>
      <c r="K67" s="110"/>
      <c r="L67" s="113"/>
      <c r="M67" s="113"/>
      <c r="N67" s="113"/>
      <c r="O67" s="113"/>
      <c r="P67" s="110"/>
      <c r="Q67" s="113"/>
      <c r="R67" s="110"/>
      <c r="S67" s="111"/>
    </row>
    <row r="68" spans="2:19" ht="15" customHeight="1" x14ac:dyDescent="0.25">
      <c r="B68" s="109"/>
      <c r="C68" s="111"/>
      <c r="D68" s="111"/>
      <c r="E68" s="111"/>
      <c r="F68" s="111"/>
      <c r="G68" s="111"/>
      <c r="H68" s="112"/>
      <c r="I68" s="113"/>
      <c r="J68" s="113"/>
      <c r="K68" s="110"/>
      <c r="L68" s="113"/>
      <c r="M68" s="113"/>
      <c r="N68" s="113"/>
      <c r="O68" s="113"/>
      <c r="P68" s="110"/>
      <c r="Q68" s="113"/>
      <c r="R68" s="110"/>
      <c r="S68" s="111"/>
    </row>
    <row r="69" spans="2:19" ht="15" customHeight="1" x14ac:dyDescent="0.25">
      <c r="B69" s="109"/>
      <c r="C69" s="111"/>
      <c r="D69" s="111"/>
      <c r="E69" s="111"/>
      <c r="F69" s="111"/>
      <c r="G69" s="111"/>
      <c r="H69" s="112"/>
      <c r="I69" s="113"/>
      <c r="J69" s="113"/>
      <c r="K69" s="110"/>
      <c r="L69" s="113"/>
      <c r="M69" s="113"/>
      <c r="N69" s="113"/>
      <c r="O69" s="113"/>
      <c r="P69" s="110"/>
      <c r="Q69" s="113"/>
      <c r="R69" s="110"/>
      <c r="S69" s="111"/>
    </row>
    <row r="70" spans="2:19" ht="15" customHeight="1" x14ac:dyDescent="0.25">
      <c r="B70" s="109"/>
      <c r="C70" s="111"/>
      <c r="D70" s="111"/>
      <c r="E70" s="111"/>
      <c r="F70" s="111"/>
      <c r="G70" s="111"/>
      <c r="H70" s="112"/>
      <c r="I70" s="113"/>
      <c r="J70" s="113"/>
      <c r="K70" s="110"/>
      <c r="L70" s="113"/>
      <c r="M70" s="113"/>
      <c r="N70" s="113"/>
      <c r="O70" s="113"/>
      <c r="P70" s="110"/>
      <c r="Q70" s="113"/>
      <c r="R70" s="110"/>
      <c r="S70" s="111"/>
    </row>
    <row r="71" spans="2:19" ht="15" customHeight="1" x14ac:dyDescent="0.25">
      <c r="B71" s="109"/>
      <c r="C71" s="111"/>
      <c r="D71" s="111"/>
      <c r="E71" s="111"/>
      <c r="F71" s="111"/>
      <c r="G71" s="111"/>
      <c r="H71" s="112"/>
      <c r="I71" s="113"/>
      <c r="J71" s="113"/>
      <c r="K71" s="110"/>
      <c r="L71" s="113"/>
      <c r="M71" s="113"/>
      <c r="N71" s="113"/>
      <c r="O71" s="113"/>
      <c r="P71" s="110"/>
      <c r="Q71" s="113"/>
      <c r="R71" s="110"/>
      <c r="S71" s="111"/>
    </row>
    <row r="72" spans="2:19" ht="15" customHeight="1" x14ac:dyDescent="0.25">
      <c r="B72" s="109"/>
      <c r="C72" s="111"/>
      <c r="D72" s="111"/>
      <c r="E72" s="111"/>
      <c r="F72" s="111"/>
      <c r="G72" s="111"/>
      <c r="H72" s="112"/>
      <c r="I72" s="113"/>
      <c r="J72" s="113"/>
      <c r="K72" s="110"/>
      <c r="L72" s="113"/>
      <c r="M72" s="113"/>
      <c r="N72" s="113"/>
      <c r="O72" s="113"/>
      <c r="P72" s="110"/>
      <c r="Q72" s="113"/>
      <c r="R72" s="110"/>
      <c r="S72" s="111"/>
    </row>
    <row r="73" spans="2:19" ht="15" customHeight="1" x14ac:dyDescent="0.25">
      <c r="B73" s="109"/>
      <c r="C73" s="111"/>
      <c r="D73" s="111"/>
      <c r="E73" s="111"/>
      <c r="F73" s="111"/>
      <c r="G73" s="111"/>
      <c r="H73" s="112"/>
      <c r="I73" s="113"/>
      <c r="J73" s="113"/>
      <c r="K73" s="110"/>
      <c r="L73" s="113"/>
      <c r="M73" s="113"/>
      <c r="N73" s="113"/>
      <c r="O73" s="113"/>
      <c r="P73" s="110"/>
      <c r="Q73" s="113"/>
      <c r="R73" s="110"/>
      <c r="S73" s="111"/>
    </row>
    <row r="74" spans="2:19" ht="15" customHeight="1" x14ac:dyDescent="0.25">
      <c r="B74" s="109"/>
      <c r="C74" s="111"/>
      <c r="D74" s="111"/>
      <c r="E74" s="111"/>
      <c r="F74" s="111"/>
      <c r="G74" s="111"/>
      <c r="H74" s="112"/>
      <c r="I74" s="113"/>
      <c r="J74" s="113"/>
      <c r="K74" s="110"/>
      <c r="L74" s="113"/>
      <c r="M74" s="113"/>
      <c r="N74" s="113"/>
      <c r="O74" s="113"/>
      <c r="P74" s="110"/>
      <c r="Q74" s="113"/>
      <c r="R74" s="110"/>
      <c r="S74" s="111"/>
    </row>
    <row r="75" spans="2:19" ht="15" customHeight="1" x14ac:dyDescent="0.25">
      <c r="B75" s="109"/>
      <c r="C75" s="111"/>
      <c r="D75" s="111"/>
      <c r="E75" s="111"/>
      <c r="F75" s="111"/>
      <c r="G75" s="111"/>
      <c r="H75" s="112"/>
      <c r="I75" s="113"/>
      <c r="J75" s="113"/>
      <c r="K75" s="110"/>
      <c r="L75" s="113"/>
      <c r="M75" s="113"/>
      <c r="N75" s="113"/>
      <c r="O75" s="113"/>
      <c r="P75" s="110"/>
      <c r="Q75" s="113"/>
      <c r="R75" s="110"/>
      <c r="S75" s="111"/>
    </row>
    <row r="76" spans="2:19" ht="15" customHeight="1" x14ac:dyDescent="0.25">
      <c r="B76" s="109"/>
      <c r="C76" s="111"/>
      <c r="D76" s="111"/>
      <c r="E76" s="111"/>
      <c r="F76" s="111"/>
      <c r="G76" s="111"/>
      <c r="H76" s="112"/>
      <c r="I76" s="113"/>
      <c r="J76" s="113"/>
      <c r="K76" s="110"/>
      <c r="L76" s="113"/>
      <c r="M76" s="113"/>
      <c r="N76" s="113"/>
      <c r="O76" s="113"/>
      <c r="P76" s="110"/>
      <c r="Q76" s="113"/>
      <c r="R76" s="110"/>
      <c r="S76" s="111"/>
    </row>
    <row r="77" spans="2:19" ht="15" customHeight="1" x14ac:dyDescent="0.25">
      <c r="B77" s="109"/>
      <c r="C77" s="111"/>
      <c r="D77" s="111"/>
      <c r="E77" s="111"/>
      <c r="F77" s="111"/>
      <c r="G77" s="111"/>
      <c r="H77" s="112"/>
      <c r="I77" s="113"/>
      <c r="J77" s="113"/>
      <c r="K77" s="110"/>
      <c r="L77" s="113"/>
      <c r="M77" s="113"/>
      <c r="N77" s="113"/>
      <c r="O77" s="113"/>
      <c r="P77" s="110"/>
      <c r="Q77" s="113"/>
      <c r="R77" s="110"/>
      <c r="S77" s="111"/>
    </row>
    <row r="78" spans="2:19" ht="15" customHeight="1" x14ac:dyDescent="0.25">
      <c r="B78" s="109"/>
      <c r="C78" s="111"/>
      <c r="D78" s="111"/>
      <c r="E78" s="111"/>
      <c r="F78" s="111"/>
      <c r="G78" s="111"/>
      <c r="H78" s="112"/>
      <c r="I78" s="113"/>
      <c r="J78" s="113"/>
      <c r="K78" s="110"/>
      <c r="L78" s="113"/>
      <c r="M78" s="113"/>
      <c r="N78" s="113"/>
      <c r="O78" s="113"/>
      <c r="P78" s="110"/>
      <c r="Q78" s="113"/>
      <c r="R78" s="110"/>
      <c r="S78" s="111"/>
    </row>
    <row r="79" spans="2:19" ht="15" customHeight="1" x14ac:dyDescent="0.25">
      <c r="B79" s="109"/>
      <c r="C79" s="111"/>
      <c r="D79" s="111"/>
      <c r="E79" s="111"/>
      <c r="F79" s="111"/>
      <c r="G79" s="111"/>
      <c r="H79" s="112"/>
      <c r="I79" s="113"/>
      <c r="J79" s="113"/>
      <c r="K79" s="110"/>
      <c r="L79" s="113"/>
      <c r="M79" s="113"/>
      <c r="N79" s="113"/>
      <c r="O79" s="113"/>
      <c r="P79" s="110"/>
      <c r="Q79" s="113"/>
      <c r="R79" s="110"/>
      <c r="S79" s="111"/>
    </row>
    <row r="80" spans="2:19" ht="15" customHeight="1" x14ac:dyDescent="0.25">
      <c r="B80" s="109"/>
      <c r="C80" s="111"/>
      <c r="D80" s="111"/>
      <c r="E80" s="111"/>
      <c r="F80" s="111"/>
      <c r="G80" s="111"/>
      <c r="H80" s="112"/>
      <c r="I80" s="113"/>
      <c r="J80" s="113"/>
      <c r="K80" s="110"/>
      <c r="L80" s="113"/>
      <c r="M80" s="113"/>
      <c r="N80" s="113"/>
      <c r="O80" s="113"/>
      <c r="P80" s="110"/>
      <c r="Q80" s="113"/>
      <c r="R80" s="110"/>
      <c r="S80" s="111"/>
    </row>
    <row r="81" spans="2:19" ht="15" customHeight="1" x14ac:dyDescent="0.25">
      <c r="B81" s="109"/>
      <c r="C81" s="111"/>
      <c r="D81" s="111"/>
      <c r="E81" s="111"/>
      <c r="F81" s="111"/>
      <c r="G81" s="111"/>
      <c r="H81" s="112"/>
      <c r="I81" s="113"/>
      <c r="J81" s="113"/>
      <c r="K81" s="110"/>
      <c r="L81" s="113"/>
      <c r="M81" s="113"/>
      <c r="N81" s="113"/>
      <c r="O81" s="113"/>
      <c r="P81" s="110"/>
      <c r="Q81" s="113"/>
      <c r="R81" s="110"/>
      <c r="S81" s="111"/>
    </row>
    <row r="82" spans="2:19" ht="15" customHeight="1" x14ac:dyDescent="0.25">
      <c r="B82" s="109"/>
      <c r="C82" s="111"/>
      <c r="D82" s="111"/>
      <c r="E82" s="111"/>
      <c r="F82" s="111"/>
      <c r="G82" s="111"/>
      <c r="H82" s="112"/>
      <c r="I82" s="113"/>
      <c r="J82" s="113"/>
      <c r="K82" s="110"/>
      <c r="L82" s="113"/>
      <c r="M82" s="113"/>
      <c r="N82" s="113"/>
      <c r="O82" s="113"/>
      <c r="P82" s="110"/>
      <c r="Q82" s="113"/>
      <c r="R82" s="110"/>
      <c r="S82" s="111"/>
    </row>
    <row r="83" spans="2:19" ht="15" customHeight="1" x14ac:dyDescent="0.25">
      <c r="B83" s="109"/>
      <c r="C83" s="111"/>
      <c r="D83" s="111"/>
      <c r="E83" s="111"/>
      <c r="F83" s="111"/>
      <c r="G83" s="111"/>
      <c r="H83" s="112"/>
      <c r="I83" s="113"/>
      <c r="J83" s="113"/>
      <c r="K83" s="110"/>
      <c r="L83" s="113"/>
      <c r="M83" s="113"/>
      <c r="N83" s="113"/>
      <c r="O83" s="113"/>
      <c r="P83" s="110"/>
      <c r="Q83" s="113"/>
      <c r="R83" s="110"/>
      <c r="S83" s="111"/>
    </row>
    <row r="84" spans="2:19" ht="15" customHeight="1" x14ac:dyDescent="0.25">
      <c r="B84" s="109"/>
      <c r="C84" s="111"/>
      <c r="D84" s="111"/>
      <c r="E84" s="111"/>
      <c r="F84" s="111"/>
      <c r="G84" s="111"/>
      <c r="H84" s="112"/>
      <c r="I84" s="113"/>
      <c r="J84" s="113"/>
      <c r="K84" s="110"/>
      <c r="L84" s="113"/>
      <c r="M84" s="113"/>
      <c r="N84" s="113"/>
      <c r="O84" s="113"/>
      <c r="P84" s="110"/>
      <c r="Q84" s="113"/>
      <c r="R84" s="110"/>
      <c r="S84" s="111"/>
    </row>
    <row r="85" spans="2:19" ht="15" customHeight="1" x14ac:dyDescent="0.25">
      <c r="B85" s="109"/>
      <c r="C85" s="111"/>
      <c r="D85" s="111"/>
      <c r="E85" s="111"/>
      <c r="F85" s="111"/>
      <c r="G85" s="111"/>
      <c r="H85" s="112"/>
      <c r="I85" s="113"/>
      <c r="J85" s="113"/>
      <c r="K85" s="110"/>
      <c r="L85" s="113"/>
      <c r="M85" s="113"/>
      <c r="N85" s="113"/>
      <c r="O85" s="113"/>
      <c r="P85" s="110"/>
      <c r="Q85" s="113"/>
      <c r="R85" s="110"/>
      <c r="S85" s="111"/>
    </row>
    <row r="86" spans="2:19" ht="15" customHeight="1" x14ac:dyDescent="0.25">
      <c r="B86" s="109"/>
      <c r="C86" s="111"/>
      <c r="D86" s="111"/>
      <c r="E86" s="111"/>
      <c r="F86" s="111"/>
      <c r="G86" s="111"/>
      <c r="H86" s="112"/>
      <c r="I86" s="113"/>
      <c r="J86" s="113"/>
      <c r="K86" s="110"/>
      <c r="L86" s="113"/>
      <c r="M86" s="113"/>
      <c r="N86" s="113"/>
      <c r="O86" s="113"/>
      <c r="P86" s="110"/>
      <c r="Q86" s="113"/>
      <c r="R86" s="110"/>
      <c r="S86" s="111"/>
    </row>
    <row r="87" spans="2:19" ht="15" customHeight="1" x14ac:dyDescent="0.25">
      <c r="B87" s="109"/>
      <c r="C87" s="111"/>
      <c r="D87" s="111"/>
      <c r="E87" s="111"/>
      <c r="F87" s="111"/>
      <c r="G87" s="111"/>
      <c r="H87" s="112"/>
      <c r="I87" s="113"/>
      <c r="J87" s="113"/>
      <c r="K87" s="110"/>
      <c r="L87" s="113"/>
      <c r="M87" s="113"/>
      <c r="N87" s="113"/>
      <c r="O87" s="113"/>
      <c r="P87" s="110"/>
      <c r="Q87" s="113"/>
      <c r="R87" s="110"/>
      <c r="S87" s="111"/>
    </row>
    <row r="88" spans="2:19" ht="15" customHeight="1" x14ac:dyDescent="0.25">
      <c r="B88" s="109"/>
      <c r="C88" s="111"/>
      <c r="D88" s="111"/>
      <c r="E88" s="111"/>
      <c r="F88" s="111"/>
      <c r="G88" s="111"/>
      <c r="H88" s="112"/>
      <c r="I88" s="113"/>
      <c r="J88" s="113"/>
      <c r="K88" s="110"/>
      <c r="L88" s="113"/>
      <c r="M88" s="113"/>
      <c r="N88" s="113"/>
      <c r="O88" s="113"/>
      <c r="P88" s="110"/>
      <c r="Q88" s="113"/>
      <c r="R88" s="110"/>
      <c r="S88" s="111"/>
    </row>
    <row r="89" spans="2:19" ht="15" customHeight="1" x14ac:dyDescent="0.25">
      <c r="B89" s="109"/>
      <c r="C89" s="111"/>
      <c r="D89" s="111"/>
      <c r="E89" s="111"/>
      <c r="F89" s="111"/>
      <c r="G89" s="111"/>
      <c r="H89" s="112"/>
      <c r="I89" s="113"/>
      <c r="J89" s="113"/>
      <c r="K89" s="110"/>
      <c r="L89" s="113"/>
      <c r="M89" s="113"/>
      <c r="N89" s="113"/>
      <c r="O89" s="113"/>
      <c r="P89" s="110"/>
      <c r="Q89" s="113"/>
      <c r="R89" s="110"/>
      <c r="S89" s="111"/>
    </row>
    <row r="90" spans="2:19" ht="15" customHeight="1" x14ac:dyDescent="0.25">
      <c r="B90" s="109"/>
      <c r="C90" s="111"/>
      <c r="D90" s="111"/>
      <c r="E90" s="111"/>
      <c r="F90" s="111"/>
      <c r="G90" s="111"/>
      <c r="H90" s="112"/>
      <c r="I90" s="113"/>
      <c r="J90" s="113"/>
      <c r="K90" s="110"/>
      <c r="L90" s="113"/>
      <c r="M90" s="113"/>
      <c r="N90" s="113"/>
      <c r="O90" s="113"/>
      <c r="P90" s="110"/>
      <c r="Q90" s="113"/>
      <c r="R90" s="110"/>
      <c r="S90" s="111"/>
    </row>
    <row r="91" spans="2:19" ht="15" customHeight="1" x14ac:dyDescent="0.25">
      <c r="B91" s="109"/>
      <c r="C91" s="111"/>
      <c r="D91" s="111"/>
      <c r="E91" s="111"/>
      <c r="F91" s="111"/>
      <c r="G91" s="111"/>
      <c r="H91" s="112"/>
      <c r="I91" s="113"/>
      <c r="J91" s="113"/>
      <c r="K91" s="110"/>
      <c r="L91" s="113"/>
      <c r="M91" s="113"/>
      <c r="N91" s="113"/>
      <c r="O91" s="113"/>
      <c r="P91" s="110"/>
      <c r="Q91" s="113"/>
      <c r="R91" s="110"/>
      <c r="S91" s="111"/>
    </row>
    <row r="92" spans="2:19" ht="15" customHeight="1" x14ac:dyDescent="0.25">
      <c r="B92" s="109"/>
      <c r="C92" s="111"/>
      <c r="D92" s="111"/>
      <c r="E92" s="111"/>
      <c r="F92" s="111"/>
      <c r="G92" s="111"/>
      <c r="H92" s="112"/>
      <c r="I92" s="113"/>
      <c r="J92" s="113"/>
      <c r="K92" s="110"/>
      <c r="L92" s="113"/>
      <c r="M92" s="113"/>
      <c r="N92" s="113"/>
      <c r="O92" s="113"/>
      <c r="P92" s="110"/>
      <c r="Q92" s="113"/>
      <c r="R92" s="110"/>
      <c r="S92" s="111"/>
    </row>
    <row r="93" spans="2:19" ht="15" customHeight="1" x14ac:dyDescent="0.25">
      <c r="B93" s="109"/>
      <c r="C93" s="111"/>
      <c r="D93" s="111"/>
      <c r="E93" s="111"/>
      <c r="F93" s="111"/>
      <c r="G93" s="111"/>
      <c r="H93" s="112"/>
      <c r="I93" s="113"/>
      <c r="J93" s="113"/>
      <c r="K93" s="110"/>
      <c r="L93" s="113"/>
      <c r="M93" s="113"/>
      <c r="N93" s="113"/>
      <c r="O93" s="113"/>
      <c r="P93" s="110"/>
      <c r="Q93" s="113"/>
      <c r="R93" s="110"/>
      <c r="S93" s="111"/>
    </row>
    <row r="94" spans="2:19" ht="15" customHeight="1" x14ac:dyDescent="0.25">
      <c r="B94" s="109"/>
      <c r="C94" s="111"/>
      <c r="D94" s="111"/>
      <c r="E94" s="111"/>
      <c r="F94" s="111"/>
      <c r="G94" s="111"/>
      <c r="H94" s="112"/>
      <c r="I94" s="113"/>
      <c r="J94" s="113"/>
      <c r="K94" s="110"/>
      <c r="L94" s="113"/>
      <c r="M94" s="113"/>
      <c r="N94" s="113"/>
      <c r="O94" s="113"/>
      <c r="P94" s="110"/>
      <c r="Q94" s="113"/>
      <c r="R94" s="110"/>
      <c r="S94" s="111"/>
    </row>
    <row r="95" spans="2:19" ht="15" customHeight="1" x14ac:dyDescent="0.25">
      <c r="B95" s="109"/>
      <c r="C95" s="111"/>
      <c r="D95" s="111"/>
      <c r="E95" s="111"/>
      <c r="F95" s="111"/>
      <c r="G95" s="111"/>
      <c r="H95" s="112"/>
      <c r="I95" s="113"/>
      <c r="J95" s="113"/>
      <c r="K95" s="110"/>
      <c r="L95" s="113"/>
      <c r="M95" s="113"/>
      <c r="N95" s="113"/>
      <c r="O95" s="113"/>
      <c r="P95" s="110"/>
      <c r="Q95" s="113"/>
      <c r="R95" s="110"/>
      <c r="S95" s="111"/>
    </row>
    <row r="96" spans="2:19" ht="15" customHeight="1" x14ac:dyDescent="0.25">
      <c r="B96" s="109"/>
      <c r="C96" s="111"/>
      <c r="D96" s="111"/>
      <c r="E96" s="111"/>
      <c r="F96" s="111"/>
      <c r="G96" s="111"/>
      <c r="H96" s="112"/>
      <c r="I96" s="113"/>
      <c r="J96" s="113"/>
      <c r="K96" s="110"/>
      <c r="L96" s="113"/>
      <c r="M96" s="113"/>
      <c r="N96" s="113"/>
      <c r="O96" s="113"/>
      <c r="P96" s="110"/>
      <c r="Q96" s="113"/>
      <c r="R96" s="110"/>
      <c r="S96" s="111"/>
    </row>
    <row r="97" spans="2:19" ht="15" customHeight="1" x14ac:dyDescent="0.25">
      <c r="B97" s="109"/>
      <c r="C97" s="111"/>
      <c r="D97" s="111"/>
      <c r="E97" s="111"/>
      <c r="F97" s="111"/>
      <c r="G97" s="111"/>
      <c r="H97" s="112"/>
      <c r="I97" s="113"/>
      <c r="J97" s="113"/>
      <c r="K97" s="110"/>
      <c r="L97" s="113"/>
      <c r="M97" s="113"/>
      <c r="N97" s="113"/>
      <c r="O97" s="113"/>
      <c r="P97" s="110"/>
      <c r="Q97" s="113"/>
      <c r="R97" s="110"/>
      <c r="S97" s="111"/>
    </row>
    <row r="98" spans="2:19" ht="15" customHeight="1" x14ac:dyDescent="0.25">
      <c r="B98" s="109"/>
      <c r="C98" s="111"/>
      <c r="D98" s="111"/>
      <c r="E98" s="111"/>
      <c r="F98" s="111"/>
      <c r="G98" s="111"/>
      <c r="H98" s="112"/>
      <c r="I98" s="113"/>
      <c r="J98" s="113"/>
      <c r="K98" s="110"/>
      <c r="L98" s="113"/>
      <c r="M98" s="113"/>
      <c r="N98" s="113"/>
      <c r="O98" s="113"/>
      <c r="P98" s="110"/>
      <c r="Q98" s="113"/>
      <c r="R98" s="110"/>
      <c r="S98" s="111"/>
    </row>
    <row r="99" spans="2:19" ht="15" customHeight="1" x14ac:dyDescent="0.25">
      <c r="B99" s="109"/>
      <c r="C99" s="111"/>
      <c r="D99" s="111"/>
      <c r="E99" s="111"/>
      <c r="F99" s="111"/>
      <c r="G99" s="111"/>
      <c r="H99" s="112"/>
      <c r="I99" s="113"/>
      <c r="J99" s="113"/>
      <c r="K99" s="110"/>
      <c r="L99" s="113"/>
      <c r="M99" s="113"/>
      <c r="N99" s="113"/>
      <c r="O99" s="113"/>
      <c r="P99" s="110"/>
      <c r="Q99" s="113"/>
      <c r="R99" s="110"/>
      <c r="S99" s="111"/>
    </row>
    <row r="100" spans="2:19" ht="15" customHeight="1" x14ac:dyDescent="0.25">
      <c r="B100" s="109"/>
      <c r="C100" s="111"/>
      <c r="D100" s="111"/>
      <c r="E100" s="111"/>
      <c r="F100" s="111"/>
      <c r="G100" s="111"/>
      <c r="H100" s="112"/>
      <c r="I100" s="113"/>
      <c r="J100" s="113"/>
      <c r="K100" s="110"/>
      <c r="L100" s="113"/>
      <c r="M100" s="113"/>
      <c r="N100" s="113"/>
      <c r="O100" s="113"/>
      <c r="P100" s="110"/>
      <c r="Q100" s="113"/>
      <c r="R100" s="110"/>
      <c r="S100" s="111"/>
    </row>
    <row r="101" spans="2:19" ht="15" customHeight="1" x14ac:dyDescent="0.25">
      <c r="B101" s="109"/>
      <c r="C101" s="111"/>
      <c r="D101" s="111"/>
      <c r="E101" s="111"/>
      <c r="F101" s="111"/>
      <c r="G101" s="111"/>
      <c r="H101" s="112"/>
      <c r="I101" s="113"/>
      <c r="J101" s="113"/>
      <c r="K101" s="110"/>
      <c r="L101" s="113"/>
      <c r="M101" s="113"/>
      <c r="N101" s="113"/>
      <c r="O101" s="113"/>
      <c r="P101" s="110"/>
      <c r="Q101" s="113"/>
      <c r="R101" s="110"/>
      <c r="S101" s="111"/>
    </row>
    <row r="102" spans="2:19" ht="15" customHeight="1" x14ac:dyDescent="0.25">
      <c r="B102" s="109"/>
      <c r="C102" s="111"/>
      <c r="D102" s="111"/>
      <c r="E102" s="111"/>
      <c r="F102" s="111"/>
      <c r="G102" s="111"/>
      <c r="H102" s="112"/>
      <c r="I102" s="113"/>
      <c r="J102" s="113"/>
      <c r="K102" s="110"/>
      <c r="L102" s="113"/>
      <c r="M102" s="113"/>
      <c r="N102" s="113"/>
      <c r="O102" s="113"/>
      <c r="P102" s="110"/>
      <c r="Q102" s="113"/>
      <c r="R102" s="110"/>
      <c r="S102" s="111"/>
    </row>
    <row r="103" spans="2:19" ht="15" customHeight="1" x14ac:dyDescent="0.25">
      <c r="B103" s="109"/>
      <c r="C103" s="111"/>
      <c r="D103" s="111"/>
      <c r="E103" s="111"/>
      <c r="F103" s="111"/>
      <c r="G103" s="111"/>
      <c r="H103" s="112"/>
      <c r="I103" s="113"/>
      <c r="J103" s="113"/>
      <c r="K103" s="110"/>
      <c r="L103" s="113"/>
      <c r="M103" s="113"/>
      <c r="N103" s="113"/>
      <c r="O103" s="113"/>
      <c r="P103" s="110"/>
      <c r="Q103" s="113"/>
      <c r="R103" s="110"/>
      <c r="S103" s="111"/>
    </row>
    <row r="104" spans="2:19" ht="15" customHeight="1" x14ac:dyDescent="0.25">
      <c r="B104" s="109"/>
      <c r="C104" s="111"/>
      <c r="D104" s="111"/>
      <c r="E104" s="111"/>
      <c r="F104" s="111"/>
      <c r="G104" s="111"/>
      <c r="H104" s="112"/>
      <c r="I104" s="113"/>
      <c r="J104" s="113"/>
      <c r="K104" s="110"/>
      <c r="L104" s="113"/>
      <c r="M104" s="113"/>
      <c r="N104" s="113"/>
      <c r="O104" s="113"/>
      <c r="P104" s="110"/>
      <c r="Q104" s="113"/>
      <c r="R104" s="110"/>
      <c r="S104" s="111"/>
    </row>
    <row r="105" spans="2:19" ht="15" customHeight="1" x14ac:dyDescent="0.25">
      <c r="B105" s="109"/>
      <c r="C105" s="111"/>
      <c r="D105" s="111"/>
      <c r="E105" s="111"/>
      <c r="F105" s="111"/>
      <c r="G105" s="111"/>
      <c r="H105" s="112"/>
      <c r="I105" s="113"/>
      <c r="J105" s="113"/>
      <c r="K105" s="110"/>
      <c r="L105" s="113"/>
      <c r="M105" s="113"/>
      <c r="N105" s="113"/>
      <c r="O105" s="113"/>
      <c r="P105" s="110"/>
      <c r="Q105" s="113"/>
      <c r="R105" s="110"/>
      <c r="S105" s="111"/>
    </row>
    <row r="106" spans="2:19" ht="15" customHeight="1" x14ac:dyDescent="0.25">
      <c r="B106" s="109"/>
      <c r="C106" s="111"/>
      <c r="D106" s="111"/>
      <c r="E106" s="111"/>
      <c r="F106" s="111"/>
      <c r="G106" s="111"/>
      <c r="H106" s="112"/>
      <c r="I106" s="113"/>
      <c r="J106" s="113"/>
      <c r="K106" s="110"/>
      <c r="L106" s="113"/>
      <c r="M106" s="113"/>
      <c r="N106" s="113"/>
      <c r="O106" s="113"/>
      <c r="P106" s="110"/>
      <c r="Q106" s="113"/>
      <c r="R106" s="110"/>
      <c r="S106" s="111"/>
    </row>
    <row r="107" spans="2:19" ht="15" customHeight="1" x14ac:dyDescent="0.25">
      <c r="B107" s="109"/>
      <c r="C107" s="111"/>
      <c r="D107" s="111"/>
      <c r="E107" s="111"/>
      <c r="F107" s="111"/>
      <c r="G107" s="111"/>
      <c r="H107" s="112"/>
      <c r="I107" s="113"/>
      <c r="J107" s="113"/>
      <c r="K107" s="110"/>
      <c r="L107" s="113"/>
      <c r="M107" s="113"/>
      <c r="N107" s="113"/>
      <c r="O107" s="113"/>
      <c r="P107" s="110"/>
      <c r="Q107" s="113"/>
      <c r="R107" s="110"/>
      <c r="S107" s="111"/>
    </row>
    <row r="108" spans="2:19" ht="15" customHeight="1" x14ac:dyDescent="0.25">
      <c r="B108" s="109"/>
      <c r="C108" s="111"/>
      <c r="D108" s="111"/>
      <c r="E108" s="111"/>
      <c r="F108" s="111"/>
      <c r="G108" s="111"/>
      <c r="H108" s="112"/>
      <c r="I108" s="113"/>
      <c r="J108" s="113"/>
      <c r="K108" s="110"/>
      <c r="L108" s="113"/>
      <c r="M108" s="113"/>
      <c r="N108" s="113"/>
      <c r="O108" s="113"/>
      <c r="P108" s="110"/>
      <c r="Q108" s="113"/>
      <c r="R108" s="110"/>
      <c r="S108" s="111"/>
    </row>
    <row r="109" spans="2:19" x14ac:dyDescent="0.25">
      <c r="B109" s="109"/>
      <c r="C109" s="114"/>
      <c r="D109" s="114"/>
      <c r="E109" s="114"/>
      <c r="F109" s="114"/>
      <c r="G109" s="114"/>
      <c r="H109" s="112"/>
      <c r="I109" s="115"/>
      <c r="J109" s="115"/>
      <c r="K109" s="110"/>
      <c r="L109" s="115"/>
      <c r="M109" s="115"/>
      <c r="N109" s="115"/>
      <c r="O109" s="115"/>
      <c r="P109" s="110"/>
      <c r="Q109" s="115"/>
      <c r="R109" s="110"/>
      <c r="S109" s="114"/>
    </row>
    <row r="110" spans="2:19" x14ac:dyDescent="0.25">
      <c r="B110" s="109"/>
      <c r="C110" s="114"/>
      <c r="D110" s="114"/>
      <c r="E110" s="114"/>
      <c r="F110" s="114"/>
      <c r="G110" s="114"/>
      <c r="H110" s="112"/>
      <c r="I110" s="115"/>
      <c r="J110" s="115"/>
      <c r="K110" s="110"/>
      <c r="L110" s="115"/>
      <c r="M110" s="115"/>
      <c r="N110" s="115"/>
      <c r="O110" s="115"/>
      <c r="P110" s="110"/>
      <c r="Q110" s="115"/>
      <c r="R110" s="110"/>
      <c r="S110" s="114"/>
    </row>
    <row r="111" spans="2:19" x14ac:dyDescent="0.25">
      <c r="B111" s="109"/>
      <c r="C111" s="114"/>
      <c r="D111" s="114"/>
      <c r="E111" s="114"/>
      <c r="F111" s="114"/>
      <c r="G111" s="114"/>
      <c r="H111" s="112"/>
      <c r="I111" s="115"/>
      <c r="J111" s="115"/>
      <c r="K111" s="110"/>
      <c r="L111" s="115"/>
      <c r="M111" s="115"/>
      <c r="N111" s="115"/>
      <c r="O111" s="115"/>
      <c r="P111" s="110"/>
      <c r="Q111" s="115"/>
      <c r="R111" s="110"/>
      <c r="S111" s="114"/>
    </row>
    <row r="112" spans="2:19" x14ac:dyDescent="0.25">
      <c r="B112" s="109"/>
      <c r="C112" s="114"/>
      <c r="D112" s="114"/>
      <c r="E112" s="114"/>
      <c r="F112" s="114"/>
      <c r="G112" s="114"/>
      <c r="H112" s="112"/>
      <c r="I112" s="115"/>
      <c r="J112" s="115"/>
      <c r="K112" s="110"/>
      <c r="L112" s="115"/>
      <c r="M112" s="115"/>
      <c r="N112" s="115"/>
      <c r="O112" s="115"/>
      <c r="P112" s="110"/>
      <c r="Q112" s="115"/>
      <c r="R112" s="110"/>
      <c r="S112" s="114"/>
    </row>
    <row r="113" spans="2:19" x14ac:dyDescent="0.25">
      <c r="B113" s="109"/>
      <c r="C113" s="114"/>
      <c r="D113" s="114"/>
      <c r="E113" s="114"/>
      <c r="F113" s="114"/>
      <c r="G113" s="114"/>
      <c r="H113" s="112"/>
      <c r="I113" s="115"/>
      <c r="J113" s="115"/>
      <c r="K113" s="110"/>
      <c r="L113" s="115"/>
      <c r="M113" s="115"/>
      <c r="N113" s="115"/>
      <c r="O113" s="115"/>
      <c r="P113" s="110"/>
      <c r="Q113" s="115"/>
      <c r="R113" s="110"/>
      <c r="S113" s="114"/>
    </row>
    <row r="114" spans="2:19" x14ac:dyDescent="0.25">
      <c r="B114" s="109"/>
      <c r="C114" s="114"/>
      <c r="D114" s="114"/>
      <c r="E114" s="114"/>
      <c r="F114" s="114"/>
      <c r="G114" s="114"/>
      <c r="H114" s="112"/>
      <c r="I114" s="115"/>
      <c r="J114" s="115"/>
      <c r="K114" s="110"/>
      <c r="L114" s="115"/>
      <c r="M114" s="115"/>
      <c r="N114" s="115"/>
      <c r="O114" s="115"/>
      <c r="P114" s="110"/>
      <c r="Q114" s="115"/>
      <c r="R114" s="110"/>
      <c r="S114" s="114"/>
    </row>
    <row r="115" spans="2:19" x14ac:dyDescent="0.25">
      <c r="B115" s="109"/>
      <c r="C115" s="114"/>
      <c r="D115" s="114"/>
      <c r="E115" s="114"/>
      <c r="F115" s="114"/>
      <c r="G115" s="114"/>
      <c r="H115" s="112"/>
      <c r="I115" s="115"/>
      <c r="J115" s="115"/>
      <c r="K115" s="110"/>
      <c r="L115" s="115"/>
      <c r="M115" s="115"/>
      <c r="N115" s="115"/>
      <c r="O115" s="115"/>
      <c r="P115" s="110"/>
      <c r="Q115" s="115"/>
      <c r="R115" s="110"/>
      <c r="S115" s="114"/>
    </row>
    <row r="116" spans="2:19" x14ac:dyDescent="0.25">
      <c r="B116" s="109"/>
      <c r="C116" s="114"/>
      <c r="D116" s="114"/>
      <c r="E116" s="114"/>
      <c r="F116" s="114"/>
      <c r="G116" s="114"/>
      <c r="H116" s="112"/>
      <c r="I116" s="115"/>
      <c r="J116" s="115"/>
      <c r="K116" s="110"/>
      <c r="L116" s="115"/>
      <c r="M116" s="115"/>
      <c r="N116" s="115"/>
      <c r="O116" s="115"/>
      <c r="P116" s="110"/>
      <c r="Q116" s="115"/>
      <c r="R116" s="110"/>
      <c r="S116" s="114"/>
    </row>
    <row r="117" spans="2:19" x14ac:dyDescent="0.25">
      <c r="B117" s="109"/>
      <c r="C117" s="114"/>
      <c r="D117" s="114"/>
      <c r="E117" s="114"/>
      <c r="F117" s="114"/>
      <c r="G117" s="114"/>
      <c r="H117" s="112"/>
      <c r="I117" s="115"/>
      <c r="J117" s="115"/>
      <c r="K117" s="110"/>
      <c r="L117" s="115"/>
      <c r="M117" s="115"/>
      <c r="N117" s="115"/>
      <c r="O117" s="115"/>
      <c r="P117" s="110"/>
      <c r="Q117" s="115"/>
      <c r="R117" s="110"/>
      <c r="S117" s="114"/>
    </row>
    <row r="118" spans="2:19" x14ac:dyDescent="0.25">
      <c r="B118" s="109"/>
      <c r="C118" s="114"/>
      <c r="D118" s="114"/>
      <c r="E118" s="114"/>
      <c r="F118" s="114"/>
      <c r="G118" s="114"/>
      <c r="H118" s="112"/>
      <c r="I118" s="115"/>
      <c r="J118" s="115"/>
      <c r="K118" s="110"/>
      <c r="L118" s="115"/>
      <c r="M118" s="115"/>
      <c r="N118" s="115"/>
      <c r="O118" s="115"/>
      <c r="P118" s="110"/>
      <c r="Q118" s="115"/>
      <c r="R118" s="110"/>
      <c r="S118" s="114"/>
    </row>
    <row r="119" spans="2:19" x14ac:dyDescent="0.25">
      <c r="B119" s="109"/>
      <c r="C119" s="114"/>
      <c r="D119" s="114"/>
      <c r="E119" s="114"/>
      <c r="F119" s="114"/>
      <c r="G119" s="114"/>
      <c r="H119" s="112"/>
      <c r="I119" s="115"/>
      <c r="J119" s="115"/>
      <c r="K119" s="110"/>
      <c r="L119" s="115"/>
      <c r="M119" s="115"/>
      <c r="N119" s="115"/>
      <c r="O119" s="115"/>
      <c r="P119" s="110"/>
      <c r="Q119" s="115"/>
      <c r="R119" s="110"/>
      <c r="S119" s="114"/>
    </row>
    <row r="120" spans="2:19" x14ac:dyDescent="0.25">
      <c r="B120" s="109"/>
      <c r="C120" s="114"/>
      <c r="D120" s="114"/>
      <c r="E120" s="114"/>
      <c r="F120" s="114"/>
      <c r="G120" s="114"/>
      <c r="H120" s="112"/>
      <c r="I120" s="115"/>
      <c r="J120" s="115"/>
      <c r="K120" s="110"/>
      <c r="L120" s="115"/>
      <c r="M120" s="115"/>
      <c r="N120" s="115"/>
      <c r="O120" s="115"/>
      <c r="P120" s="110"/>
      <c r="Q120" s="115"/>
      <c r="R120" s="110"/>
      <c r="S120" s="114"/>
    </row>
    <row r="121" spans="2:19" x14ac:dyDescent="0.25">
      <c r="B121" s="109"/>
      <c r="C121" s="114"/>
      <c r="D121" s="114"/>
      <c r="E121" s="114"/>
      <c r="F121" s="114"/>
      <c r="G121" s="114"/>
      <c r="H121" s="112"/>
      <c r="I121" s="115"/>
      <c r="J121" s="115"/>
      <c r="K121" s="110"/>
      <c r="L121" s="115"/>
      <c r="M121" s="115"/>
      <c r="N121" s="115"/>
      <c r="O121" s="115"/>
      <c r="P121" s="110"/>
      <c r="Q121" s="115"/>
      <c r="R121" s="110"/>
      <c r="S121" s="114"/>
    </row>
    <row r="122" spans="2:19" x14ac:dyDescent="0.25">
      <c r="B122" s="109"/>
      <c r="C122" s="114"/>
      <c r="D122" s="114"/>
      <c r="E122" s="114"/>
      <c r="F122" s="114"/>
      <c r="G122" s="114"/>
      <c r="H122" s="112"/>
      <c r="I122" s="115"/>
      <c r="J122" s="115"/>
      <c r="K122" s="110"/>
      <c r="L122" s="115"/>
      <c r="M122" s="115"/>
      <c r="N122" s="115"/>
      <c r="O122" s="115"/>
      <c r="P122" s="110"/>
      <c r="Q122" s="115"/>
      <c r="R122" s="110"/>
      <c r="S122" s="114"/>
    </row>
    <row r="123" spans="2:19" x14ac:dyDescent="0.25">
      <c r="B123" s="109"/>
      <c r="C123" s="114"/>
      <c r="D123" s="114"/>
      <c r="E123" s="114"/>
      <c r="F123" s="114"/>
      <c r="G123" s="114"/>
      <c r="H123" s="112"/>
      <c r="I123" s="115"/>
      <c r="J123" s="115"/>
      <c r="K123" s="110"/>
      <c r="L123" s="115"/>
      <c r="M123" s="115"/>
      <c r="N123" s="115"/>
      <c r="O123" s="115"/>
      <c r="P123" s="110"/>
      <c r="Q123" s="115"/>
      <c r="R123" s="110"/>
      <c r="S123" s="114"/>
    </row>
    <row r="124" spans="2:19" x14ac:dyDescent="0.25">
      <c r="B124" s="109"/>
      <c r="C124" s="114"/>
      <c r="D124" s="114"/>
      <c r="E124" s="114"/>
      <c r="F124" s="114"/>
      <c r="G124" s="114"/>
      <c r="H124" s="112"/>
      <c r="I124" s="115"/>
      <c r="J124" s="115"/>
      <c r="K124" s="110"/>
      <c r="L124" s="115"/>
      <c r="M124" s="115"/>
      <c r="N124" s="115"/>
      <c r="O124" s="115"/>
      <c r="P124" s="110"/>
      <c r="Q124" s="115"/>
      <c r="R124" s="110"/>
      <c r="S124" s="114"/>
    </row>
    <row r="125" spans="2:19" x14ac:dyDescent="0.25">
      <c r="B125" s="109"/>
      <c r="C125" s="114"/>
      <c r="D125" s="114"/>
      <c r="E125" s="114"/>
      <c r="F125" s="114"/>
      <c r="G125" s="114"/>
      <c r="H125" s="112"/>
      <c r="I125" s="115"/>
      <c r="J125" s="115"/>
      <c r="K125" s="110"/>
      <c r="L125" s="115"/>
      <c r="M125" s="115"/>
      <c r="N125" s="115"/>
      <c r="O125" s="115"/>
      <c r="P125" s="110"/>
      <c r="Q125" s="115"/>
      <c r="R125" s="110"/>
      <c r="S125" s="114"/>
    </row>
    <row r="126" spans="2:19" x14ac:dyDescent="0.25">
      <c r="B126" s="109"/>
      <c r="C126" s="114"/>
      <c r="D126" s="114"/>
      <c r="E126" s="114"/>
      <c r="F126" s="114"/>
      <c r="G126" s="114"/>
      <c r="H126" s="112"/>
      <c r="I126" s="115"/>
      <c r="J126" s="115"/>
      <c r="K126" s="110"/>
      <c r="L126" s="115"/>
      <c r="M126" s="115"/>
      <c r="N126" s="115"/>
      <c r="O126" s="115"/>
      <c r="P126" s="110"/>
      <c r="Q126" s="115"/>
      <c r="R126" s="110"/>
      <c r="S126" s="114"/>
    </row>
    <row r="127" spans="2:19" x14ac:dyDescent="0.25">
      <c r="B127" s="109"/>
      <c r="C127" s="114"/>
      <c r="D127" s="114"/>
      <c r="E127" s="114"/>
      <c r="F127" s="114"/>
      <c r="G127" s="114"/>
      <c r="H127" s="112"/>
      <c r="I127" s="115"/>
      <c r="J127" s="115"/>
      <c r="K127" s="110"/>
      <c r="L127" s="115"/>
      <c r="M127" s="115"/>
      <c r="N127" s="115"/>
      <c r="O127" s="115"/>
      <c r="P127" s="110"/>
      <c r="Q127" s="115"/>
      <c r="R127" s="110"/>
      <c r="S127" s="114"/>
    </row>
    <row r="128" spans="2:19" x14ac:dyDescent="0.25">
      <c r="B128" s="109"/>
      <c r="C128" s="114"/>
      <c r="D128" s="114"/>
      <c r="E128" s="114"/>
      <c r="F128" s="114"/>
      <c r="G128" s="114"/>
      <c r="H128" s="112"/>
      <c r="I128" s="115"/>
      <c r="J128" s="115"/>
      <c r="K128" s="110"/>
      <c r="L128" s="115"/>
      <c r="M128" s="115"/>
      <c r="N128" s="115"/>
      <c r="O128" s="115"/>
      <c r="P128" s="110"/>
      <c r="Q128" s="115"/>
      <c r="R128" s="110"/>
      <c r="S128" s="114"/>
    </row>
    <row r="129" spans="2:19" x14ac:dyDescent="0.25">
      <c r="B129" s="109"/>
      <c r="C129" s="114"/>
      <c r="D129" s="114"/>
      <c r="E129" s="114"/>
      <c r="F129" s="114"/>
      <c r="G129" s="114"/>
      <c r="H129" s="112"/>
      <c r="I129" s="115"/>
      <c r="J129" s="115"/>
      <c r="K129" s="110"/>
      <c r="L129" s="115"/>
      <c r="M129" s="115"/>
      <c r="N129" s="115"/>
      <c r="O129" s="115"/>
      <c r="P129" s="110"/>
      <c r="Q129" s="115"/>
      <c r="R129" s="110"/>
      <c r="S129" s="114"/>
    </row>
    <row r="130" spans="2:19" x14ac:dyDescent="0.25">
      <c r="B130" s="109"/>
      <c r="C130" s="114"/>
      <c r="D130" s="114"/>
      <c r="E130" s="114"/>
      <c r="F130" s="114"/>
      <c r="G130" s="114"/>
      <c r="H130" s="112"/>
      <c r="I130" s="115"/>
      <c r="J130" s="115"/>
      <c r="K130" s="110"/>
      <c r="L130" s="115"/>
      <c r="M130" s="115"/>
      <c r="N130" s="115"/>
      <c r="O130" s="115"/>
      <c r="P130" s="110"/>
      <c r="Q130" s="115"/>
      <c r="R130" s="110"/>
      <c r="S130" s="114"/>
    </row>
    <row r="131" spans="2:19" x14ac:dyDescent="0.25">
      <c r="B131" s="109"/>
      <c r="C131" s="114"/>
      <c r="D131" s="114"/>
      <c r="E131" s="114"/>
      <c r="F131" s="114"/>
      <c r="G131" s="114"/>
      <c r="H131" s="112"/>
      <c r="I131" s="115"/>
      <c r="J131" s="115"/>
      <c r="K131" s="110"/>
      <c r="L131" s="115"/>
      <c r="M131" s="115"/>
      <c r="N131" s="115"/>
      <c r="O131" s="115"/>
      <c r="P131" s="110"/>
      <c r="Q131" s="115"/>
      <c r="R131" s="110"/>
      <c r="S131" s="114"/>
    </row>
    <row r="132" spans="2:19" x14ac:dyDescent="0.25">
      <c r="B132" s="109"/>
      <c r="C132" s="114"/>
      <c r="D132" s="114"/>
      <c r="E132" s="114"/>
      <c r="F132" s="114"/>
      <c r="G132" s="114"/>
      <c r="H132" s="112"/>
      <c r="I132" s="115"/>
      <c r="J132" s="115"/>
      <c r="K132" s="110"/>
      <c r="L132" s="115"/>
      <c r="M132" s="115"/>
      <c r="N132" s="115"/>
      <c r="O132" s="115"/>
      <c r="P132" s="110"/>
      <c r="Q132" s="115"/>
      <c r="R132" s="110"/>
      <c r="S132" s="114"/>
    </row>
    <row r="133" spans="2:19" x14ac:dyDescent="0.25">
      <c r="B133" s="109"/>
      <c r="C133" s="114"/>
      <c r="D133" s="114"/>
      <c r="E133" s="114"/>
      <c r="F133" s="114"/>
      <c r="G133" s="114"/>
      <c r="H133" s="112"/>
      <c r="I133" s="115"/>
      <c r="J133" s="115"/>
      <c r="K133" s="110"/>
      <c r="L133" s="115"/>
      <c r="M133" s="115"/>
      <c r="N133" s="115"/>
      <c r="O133" s="115"/>
      <c r="P133" s="110"/>
      <c r="Q133" s="115"/>
      <c r="R133" s="110"/>
      <c r="S133" s="114"/>
    </row>
    <row r="134" spans="2:19" x14ac:dyDescent="0.25">
      <c r="B134" s="109"/>
      <c r="C134" s="114"/>
      <c r="D134" s="114"/>
      <c r="E134" s="114"/>
      <c r="F134" s="114"/>
      <c r="G134" s="114"/>
      <c r="H134" s="112"/>
      <c r="I134" s="115"/>
      <c r="J134" s="115"/>
      <c r="K134" s="110"/>
      <c r="L134" s="115"/>
      <c r="M134" s="115"/>
      <c r="N134" s="115"/>
      <c r="O134" s="115"/>
      <c r="P134" s="110"/>
      <c r="Q134" s="115"/>
      <c r="R134" s="110"/>
      <c r="S134" s="114"/>
    </row>
    <row r="135" spans="2:19" x14ac:dyDescent="0.25">
      <c r="B135" s="109"/>
      <c r="C135" s="114"/>
      <c r="D135" s="114"/>
      <c r="E135" s="114"/>
      <c r="F135" s="114"/>
      <c r="G135" s="114"/>
      <c r="H135" s="112"/>
      <c r="I135" s="115"/>
      <c r="J135" s="115"/>
      <c r="K135" s="110"/>
      <c r="L135" s="115"/>
      <c r="M135" s="115"/>
      <c r="N135" s="115"/>
      <c r="O135" s="115"/>
      <c r="P135" s="110"/>
      <c r="Q135" s="115"/>
      <c r="R135" s="110"/>
      <c r="S135" s="114"/>
    </row>
    <row r="136" spans="2:19" x14ac:dyDescent="0.25">
      <c r="B136" s="109"/>
      <c r="C136" s="114"/>
      <c r="D136" s="114"/>
      <c r="E136" s="114"/>
      <c r="F136" s="114"/>
      <c r="G136" s="114"/>
      <c r="H136" s="112"/>
      <c r="I136" s="115"/>
      <c r="J136" s="115"/>
      <c r="K136" s="110"/>
      <c r="L136" s="115"/>
      <c r="M136" s="115"/>
      <c r="N136" s="115"/>
      <c r="O136" s="115"/>
      <c r="P136" s="110"/>
      <c r="Q136" s="115"/>
      <c r="R136" s="110"/>
      <c r="S136" s="114"/>
    </row>
    <row r="137" spans="2:19" x14ac:dyDescent="0.25">
      <c r="B137" s="109"/>
      <c r="C137" s="114"/>
      <c r="D137" s="114"/>
      <c r="E137" s="114"/>
      <c r="F137" s="114"/>
      <c r="G137" s="114"/>
      <c r="H137" s="112"/>
      <c r="I137" s="115"/>
      <c r="J137" s="115"/>
      <c r="K137" s="110"/>
      <c r="L137" s="115"/>
      <c r="M137" s="115"/>
      <c r="N137" s="115"/>
      <c r="O137" s="115"/>
      <c r="P137" s="110"/>
      <c r="Q137" s="115"/>
      <c r="R137" s="110"/>
      <c r="S137" s="114"/>
    </row>
    <row r="138" spans="2:19" x14ac:dyDescent="0.25">
      <c r="B138" s="109"/>
      <c r="C138" s="114"/>
      <c r="D138" s="114"/>
      <c r="E138" s="114"/>
      <c r="F138" s="114"/>
      <c r="G138" s="114"/>
      <c r="H138" s="112"/>
      <c r="I138" s="115"/>
      <c r="J138" s="115"/>
      <c r="K138" s="110"/>
      <c r="L138" s="115"/>
      <c r="M138" s="115"/>
      <c r="N138" s="115"/>
      <c r="O138" s="115"/>
      <c r="P138" s="110"/>
      <c r="Q138" s="115"/>
      <c r="R138" s="110"/>
      <c r="S138" s="114"/>
    </row>
    <row r="139" spans="2:19" x14ac:dyDescent="0.25">
      <c r="B139" s="109"/>
      <c r="C139" s="114"/>
      <c r="D139" s="114"/>
      <c r="E139" s="114"/>
      <c r="F139" s="114"/>
      <c r="G139" s="114"/>
      <c r="H139" s="112"/>
      <c r="I139" s="115"/>
      <c r="J139" s="115"/>
      <c r="K139" s="110"/>
      <c r="L139" s="115"/>
      <c r="M139" s="115"/>
      <c r="N139" s="115"/>
      <c r="O139" s="115"/>
      <c r="P139" s="110"/>
      <c r="Q139" s="115"/>
      <c r="R139" s="110"/>
      <c r="S139" s="114"/>
    </row>
    <row r="140" spans="2:19" x14ac:dyDescent="0.25">
      <c r="B140" s="109"/>
      <c r="C140" s="114"/>
      <c r="D140" s="114"/>
      <c r="E140" s="114"/>
      <c r="F140" s="114"/>
      <c r="G140" s="114"/>
      <c r="H140" s="112"/>
      <c r="I140" s="115"/>
      <c r="J140" s="115"/>
      <c r="K140" s="110"/>
      <c r="L140" s="115"/>
      <c r="M140" s="115"/>
      <c r="N140" s="115"/>
      <c r="O140" s="115"/>
      <c r="P140" s="110"/>
      <c r="Q140" s="115"/>
      <c r="R140" s="110"/>
      <c r="S140" s="114"/>
    </row>
    <row r="141" spans="2:19" x14ac:dyDescent="0.25">
      <c r="B141" s="109"/>
      <c r="C141" s="114"/>
      <c r="D141" s="114"/>
      <c r="E141" s="114"/>
      <c r="F141" s="114"/>
      <c r="G141" s="114"/>
      <c r="H141" s="112"/>
      <c r="I141" s="115"/>
      <c r="J141" s="115"/>
      <c r="K141" s="110"/>
      <c r="L141" s="115"/>
      <c r="M141" s="115"/>
      <c r="N141" s="115"/>
      <c r="O141" s="115"/>
      <c r="P141" s="110"/>
      <c r="Q141" s="115"/>
      <c r="R141" s="110"/>
      <c r="S141" s="114"/>
    </row>
    <row r="142" spans="2:19" x14ac:dyDescent="0.25">
      <c r="B142" s="109"/>
      <c r="C142" s="114"/>
      <c r="D142" s="114"/>
      <c r="E142" s="114"/>
      <c r="F142" s="114"/>
      <c r="G142" s="114"/>
      <c r="H142" s="112"/>
      <c r="I142" s="115"/>
      <c r="J142" s="115"/>
      <c r="K142" s="110"/>
      <c r="L142" s="115"/>
      <c r="M142" s="115"/>
      <c r="N142" s="115"/>
      <c r="O142" s="115"/>
      <c r="P142" s="110"/>
      <c r="Q142" s="115"/>
      <c r="R142" s="110"/>
      <c r="S142" s="114"/>
    </row>
    <row r="143" spans="2:19" x14ac:dyDescent="0.25">
      <c r="B143" s="109"/>
      <c r="C143" s="114"/>
      <c r="D143" s="114"/>
      <c r="E143" s="114"/>
      <c r="F143" s="114"/>
      <c r="G143" s="114"/>
      <c r="H143" s="112"/>
      <c r="I143" s="115"/>
      <c r="J143" s="115"/>
      <c r="K143" s="110"/>
      <c r="L143" s="115"/>
      <c r="M143" s="115"/>
      <c r="N143" s="115"/>
      <c r="O143" s="115"/>
      <c r="P143" s="110"/>
      <c r="Q143" s="115"/>
      <c r="R143" s="110"/>
      <c r="S143" s="114"/>
    </row>
    <row r="144" spans="2:19" x14ac:dyDescent="0.25">
      <c r="B144" s="109"/>
      <c r="C144" s="114"/>
      <c r="D144" s="114"/>
      <c r="E144" s="114"/>
      <c r="F144" s="114"/>
      <c r="G144" s="114"/>
      <c r="H144" s="112"/>
      <c r="I144" s="115"/>
      <c r="J144" s="115"/>
      <c r="K144" s="110"/>
      <c r="L144" s="115"/>
      <c r="M144" s="115"/>
      <c r="N144" s="115"/>
      <c r="O144" s="115"/>
      <c r="P144" s="110"/>
      <c r="Q144" s="115"/>
      <c r="R144" s="110"/>
      <c r="S144" s="114"/>
    </row>
    <row r="145" spans="2:19" x14ac:dyDescent="0.25">
      <c r="B145" s="109"/>
      <c r="C145" s="114"/>
      <c r="D145" s="114"/>
      <c r="E145" s="114"/>
      <c r="F145" s="114"/>
      <c r="G145" s="114"/>
      <c r="H145" s="112"/>
      <c r="I145" s="115"/>
      <c r="J145" s="115"/>
      <c r="K145" s="110"/>
      <c r="L145" s="115"/>
      <c r="M145" s="115"/>
      <c r="N145" s="115"/>
      <c r="O145" s="115"/>
      <c r="P145" s="110"/>
      <c r="Q145" s="115"/>
      <c r="R145" s="110"/>
      <c r="S145" s="114"/>
    </row>
    <row r="146" spans="2:19" x14ac:dyDescent="0.25">
      <c r="B146" s="109"/>
      <c r="C146" s="114"/>
      <c r="D146" s="114"/>
      <c r="E146" s="114"/>
      <c r="F146" s="114"/>
      <c r="G146" s="114"/>
      <c r="H146" s="112"/>
      <c r="I146" s="115"/>
      <c r="J146" s="115"/>
      <c r="K146" s="110"/>
      <c r="L146" s="115"/>
      <c r="M146" s="115"/>
      <c r="N146" s="115"/>
      <c r="O146" s="115"/>
      <c r="P146" s="110"/>
      <c r="Q146" s="115"/>
      <c r="R146" s="110"/>
      <c r="S146" s="114"/>
    </row>
    <row r="147" spans="2:19" x14ac:dyDescent="0.25">
      <c r="B147" s="109"/>
      <c r="C147" s="114"/>
      <c r="D147" s="114"/>
      <c r="E147" s="114"/>
      <c r="F147" s="114"/>
      <c r="G147" s="114"/>
      <c r="H147" s="112"/>
      <c r="I147" s="115"/>
      <c r="J147" s="115"/>
      <c r="K147" s="110"/>
      <c r="L147" s="115"/>
      <c r="M147" s="115"/>
      <c r="N147" s="115"/>
      <c r="O147" s="115"/>
      <c r="P147" s="110"/>
      <c r="Q147" s="115"/>
      <c r="R147" s="110"/>
      <c r="S147" s="114"/>
    </row>
    <row r="148" spans="2:19" x14ac:dyDescent="0.25">
      <c r="B148" s="109"/>
      <c r="C148" s="114"/>
      <c r="D148" s="114"/>
      <c r="E148" s="114"/>
      <c r="F148" s="114"/>
      <c r="G148" s="114"/>
      <c r="H148" s="112"/>
      <c r="I148" s="115"/>
      <c r="J148" s="115"/>
      <c r="K148" s="110"/>
      <c r="L148" s="115"/>
      <c r="M148" s="115"/>
      <c r="N148" s="115"/>
      <c r="O148" s="115"/>
      <c r="P148" s="110"/>
      <c r="Q148" s="115"/>
      <c r="R148" s="110"/>
      <c r="S148" s="114"/>
    </row>
    <row r="149" spans="2:19" x14ac:dyDescent="0.25">
      <c r="B149" s="109"/>
      <c r="C149" s="114"/>
      <c r="D149" s="114"/>
      <c r="E149" s="114"/>
      <c r="F149" s="114"/>
      <c r="G149" s="114"/>
      <c r="H149" s="112"/>
      <c r="I149" s="115"/>
      <c r="J149" s="115"/>
      <c r="K149" s="110"/>
      <c r="L149" s="115"/>
      <c r="M149" s="115"/>
      <c r="N149" s="115"/>
      <c r="O149" s="115"/>
      <c r="P149" s="110"/>
      <c r="Q149" s="115"/>
      <c r="R149" s="110"/>
      <c r="S149" s="114"/>
    </row>
    <row r="150" spans="2:19" x14ac:dyDescent="0.25">
      <c r="B150" s="109"/>
      <c r="C150" s="114"/>
      <c r="D150" s="114"/>
      <c r="E150" s="114"/>
      <c r="F150" s="114"/>
      <c r="G150" s="114"/>
      <c r="H150" s="112"/>
      <c r="I150" s="115"/>
      <c r="J150" s="115"/>
      <c r="K150" s="110"/>
      <c r="L150" s="115"/>
      <c r="M150" s="115"/>
      <c r="N150" s="115"/>
      <c r="O150" s="115"/>
      <c r="P150" s="110"/>
      <c r="Q150" s="115"/>
      <c r="R150" s="110"/>
      <c r="S150" s="114"/>
    </row>
    <row r="151" spans="2:19" x14ac:dyDescent="0.25">
      <c r="B151" s="109"/>
      <c r="C151" s="114"/>
      <c r="D151" s="114"/>
      <c r="E151" s="114"/>
      <c r="F151" s="114"/>
      <c r="G151" s="114"/>
      <c r="H151" s="112"/>
      <c r="I151" s="115"/>
      <c r="J151" s="115"/>
      <c r="K151" s="110"/>
      <c r="L151" s="115"/>
      <c r="M151" s="115"/>
      <c r="N151" s="115"/>
      <c r="O151" s="115"/>
      <c r="P151" s="110"/>
      <c r="Q151" s="115"/>
      <c r="R151" s="110"/>
      <c r="S151" s="114"/>
    </row>
    <row r="152" spans="2:19" x14ac:dyDescent="0.25">
      <c r="B152" s="109"/>
      <c r="C152" s="114"/>
      <c r="D152" s="114"/>
      <c r="E152" s="114"/>
      <c r="F152" s="114"/>
      <c r="G152" s="114"/>
      <c r="H152" s="112"/>
      <c r="I152" s="115"/>
      <c r="J152" s="115"/>
      <c r="K152" s="110"/>
      <c r="L152" s="115"/>
      <c r="M152" s="115"/>
      <c r="N152" s="115"/>
      <c r="O152" s="115"/>
      <c r="P152" s="110"/>
      <c r="Q152" s="115"/>
      <c r="R152" s="110"/>
      <c r="S152" s="114"/>
    </row>
    <row r="153" spans="2:19" x14ac:dyDescent="0.25">
      <c r="B153" s="109"/>
      <c r="C153" s="114"/>
      <c r="D153" s="114"/>
      <c r="E153" s="114"/>
      <c r="F153" s="114"/>
      <c r="G153" s="114"/>
      <c r="H153" s="112"/>
      <c r="I153" s="115"/>
      <c r="J153" s="115"/>
      <c r="K153" s="110"/>
      <c r="L153" s="115"/>
      <c r="M153" s="115"/>
      <c r="N153" s="115"/>
      <c r="O153" s="115"/>
      <c r="P153" s="110"/>
      <c r="Q153" s="115"/>
      <c r="R153" s="110"/>
      <c r="S153" s="114"/>
    </row>
    <row r="154" spans="2:19" x14ac:dyDescent="0.25">
      <c r="B154" s="109"/>
      <c r="C154" s="114"/>
      <c r="D154" s="114"/>
      <c r="E154" s="114"/>
      <c r="F154" s="114"/>
      <c r="G154" s="114"/>
      <c r="H154" s="112"/>
      <c r="I154" s="115"/>
      <c r="J154" s="115"/>
      <c r="K154" s="110"/>
      <c r="L154" s="115"/>
      <c r="M154" s="115"/>
      <c r="N154" s="115"/>
      <c r="O154" s="115"/>
      <c r="P154" s="110"/>
      <c r="Q154" s="115"/>
      <c r="R154" s="110"/>
      <c r="S154" s="114"/>
    </row>
    <row r="155" spans="2:19" x14ac:dyDescent="0.25">
      <c r="B155" s="109"/>
      <c r="C155" s="114"/>
      <c r="D155" s="114"/>
      <c r="E155" s="114"/>
      <c r="F155" s="114"/>
      <c r="G155" s="114"/>
      <c r="H155" s="112"/>
      <c r="I155" s="115"/>
      <c r="J155" s="115"/>
      <c r="K155" s="110"/>
      <c r="L155" s="115"/>
      <c r="M155" s="115"/>
      <c r="N155" s="115"/>
      <c r="O155" s="115"/>
      <c r="P155" s="110"/>
      <c r="Q155" s="115"/>
      <c r="R155" s="110"/>
      <c r="S155" s="114"/>
    </row>
    <row r="156" spans="2:19" x14ac:dyDescent="0.25">
      <c r="B156" s="109"/>
      <c r="C156" s="114"/>
      <c r="D156" s="114"/>
      <c r="E156" s="114"/>
      <c r="F156" s="114"/>
      <c r="G156" s="114"/>
      <c r="H156" s="112"/>
      <c r="I156" s="115"/>
      <c r="J156" s="115"/>
      <c r="K156" s="110"/>
      <c r="L156" s="115"/>
      <c r="M156" s="115"/>
      <c r="N156" s="115"/>
      <c r="O156" s="115"/>
      <c r="P156" s="110"/>
      <c r="Q156" s="115"/>
      <c r="R156" s="110"/>
      <c r="S156" s="114"/>
    </row>
    <row r="157" spans="2:19" x14ac:dyDescent="0.25">
      <c r="B157" s="109"/>
      <c r="C157" s="114"/>
      <c r="D157" s="114"/>
      <c r="E157" s="114"/>
      <c r="F157" s="114"/>
      <c r="G157" s="114"/>
      <c r="H157" s="112"/>
      <c r="I157" s="115"/>
      <c r="J157" s="115"/>
      <c r="K157" s="110"/>
      <c r="L157" s="115"/>
      <c r="M157" s="115"/>
      <c r="N157" s="115"/>
      <c r="O157" s="115"/>
      <c r="P157" s="110"/>
      <c r="Q157" s="115"/>
      <c r="R157" s="110"/>
      <c r="S157" s="114"/>
    </row>
    <row r="158" spans="2:19" x14ac:dyDescent="0.25">
      <c r="B158" s="109"/>
      <c r="C158" s="114"/>
      <c r="D158" s="114"/>
      <c r="E158" s="114"/>
      <c r="F158" s="114"/>
      <c r="G158" s="114"/>
      <c r="H158" s="112"/>
      <c r="I158" s="115"/>
      <c r="J158" s="115"/>
      <c r="K158" s="110"/>
      <c r="L158" s="115"/>
      <c r="M158" s="115"/>
      <c r="N158" s="115"/>
      <c r="O158" s="115"/>
      <c r="P158" s="110"/>
      <c r="Q158" s="115"/>
      <c r="R158" s="110"/>
      <c r="S158" s="114"/>
    </row>
    <row r="159" spans="2:19" x14ac:dyDescent="0.25">
      <c r="B159" s="109"/>
      <c r="C159" s="114"/>
      <c r="D159" s="114"/>
      <c r="E159" s="114"/>
      <c r="F159" s="114"/>
      <c r="G159" s="114"/>
      <c r="H159" s="112"/>
      <c r="I159" s="115"/>
      <c r="J159" s="115"/>
      <c r="K159" s="110"/>
      <c r="L159" s="115"/>
      <c r="M159" s="115"/>
      <c r="N159" s="115"/>
      <c r="O159" s="115"/>
      <c r="P159" s="110"/>
      <c r="Q159" s="115"/>
      <c r="R159" s="110"/>
      <c r="S159" s="114"/>
    </row>
    <row r="160" spans="2:19" x14ac:dyDescent="0.25">
      <c r="B160" s="109"/>
      <c r="C160" s="114"/>
      <c r="D160" s="114"/>
      <c r="E160" s="114"/>
      <c r="F160" s="114"/>
      <c r="G160" s="114"/>
      <c r="H160" s="112"/>
      <c r="I160" s="115"/>
      <c r="J160" s="115"/>
      <c r="K160" s="110"/>
      <c r="L160" s="115"/>
      <c r="M160" s="115"/>
      <c r="N160" s="115"/>
      <c r="O160" s="115"/>
      <c r="P160" s="110"/>
      <c r="Q160" s="115"/>
      <c r="R160" s="110"/>
      <c r="S160" s="114"/>
    </row>
    <row r="161" spans="2:19" x14ac:dyDescent="0.25">
      <c r="B161" s="109"/>
      <c r="C161" s="114"/>
      <c r="D161" s="114"/>
      <c r="E161" s="114"/>
      <c r="F161" s="114"/>
      <c r="G161" s="114"/>
      <c r="H161" s="112"/>
      <c r="I161" s="115"/>
      <c r="J161" s="115"/>
      <c r="K161" s="110"/>
      <c r="L161" s="115"/>
      <c r="M161" s="115"/>
      <c r="N161" s="115"/>
      <c r="O161" s="115"/>
      <c r="P161" s="110"/>
      <c r="Q161" s="115"/>
      <c r="R161" s="110"/>
      <c r="S161" s="114"/>
    </row>
    <row r="162" spans="2:19" x14ac:dyDescent="0.25">
      <c r="B162" s="109"/>
      <c r="C162" s="114"/>
      <c r="D162" s="114"/>
      <c r="E162" s="114"/>
      <c r="F162" s="114"/>
      <c r="G162" s="114"/>
      <c r="H162" s="112"/>
      <c r="I162" s="115"/>
      <c r="J162" s="115"/>
      <c r="K162" s="110"/>
      <c r="L162" s="115"/>
      <c r="M162" s="115"/>
      <c r="N162" s="115"/>
      <c r="O162" s="115"/>
      <c r="P162" s="110"/>
      <c r="Q162" s="115"/>
      <c r="R162" s="110"/>
      <c r="S162" s="114"/>
    </row>
    <row r="163" spans="2:19" x14ac:dyDescent="0.25">
      <c r="B163" s="109"/>
      <c r="C163" s="114"/>
      <c r="D163" s="114"/>
      <c r="E163" s="114"/>
      <c r="F163" s="114"/>
      <c r="G163" s="114"/>
      <c r="H163" s="112"/>
      <c r="I163" s="115"/>
      <c r="J163" s="115"/>
      <c r="K163" s="110"/>
      <c r="L163" s="115"/>
      <c r="M163" s="115"/>
      <c r="N163" s="115"/>
      <c r="O163" s="115"/>
      <c r="P163" s="110"/>
      <c r="Q163" s="115"/>
      <c r="R163" s="110"/>
      <c r="S163" s="114"/>
    </row>
    <row r="164" spans="2:19" x14ac:dyDescent="0.25">
      <c r="B164" s="109"/>
      <c r="C164" s="114"/>
      <c r="D164" s="114"/>
      <c r="E164" s="114"/>
      <c r="F164" s="114"/>
      <c r="G164" s="114"/>
      <c r="H164" s="112"/>
      <c r="I164" s="115"/>
      <c r="J164" s="115"/>
      <c r="K164" s="110"/>
      <c r="L164" s="115"/>
      <c r="M164" s="115"/>
      <c r="N164" s="115"/>
      <c r="O164" s="115"/>
      <c r="P164" s="110"/>
      <c r="Q164" s="115"/>
      <c r="R164" s="110"/>
      <c r="S164" s="114"/>
    </row>
    <row r="165" spans="2:19" x14ac:dyDescent="0.25">
      <c r="B165" s="109"/>
      <c r="C165" s="114"/>
      <c r="D165" s="114"/>
      <c r="E165" s="114"/>
      <c r="F165" s="114"/>
      <c r="G165" s="114"/>
      <c r="H165" s="112"/>
      <c r="I165" s="115"/>
      <c r="J165" s="115"/>
      <c r="K165" s="110"/>
      <c r="L165" s="115"/>
      <c r="M165" s="115"/>
      <c r="N165" s="115"/>
      <c r="O165" s="115"/>
      <c r="P165" s="110"/>
      <c r="Q165" s="115"/>
      <c r="R165" s="110"/>
      <c r="S165" s="114"/>
    </row>
    <row r="166" spans="2:19" x14ac:dyDescent="0.25">
      <c r="B166" s="109"/>
      <c r="C166" s="114"/>
      <c r="D166" s="114"/>
      <c r="E166" s="114"/>
      <c r="F166" s="114"/>
      <c r="G166" s="114"/>
      <c r="H166" s="112"/>
      <c r="I166" s="115"/>
      <c r="J166" s="115"/>
      <c r="K166" s="110"/>
      <c r="L166" s="115"/>
      <c r="M166" s="115"/>
      <c r="N166" s="115"/>
      <c r="O166" s="115"/>
      <c r="P166" s="110"/>
      <c r="Q166" s="115"/>
      <c r="R166" s="110"/>
      <c r="S166" s="114"/>
    </row>
    <row r="167" spans="2:19" x14ac:dyDescent="0.25">
      <c r="B167" s="109"/>
      <c r="C167" s="114"/>
      <c r="D167" s="114"/>
      <c r="E167" s="114"/>
      <c r="F167" s="114"/>
      <c r="G167" s="114"/>
      <c r="H167" s="112"/>
      <c r="I167" s="115"/>
      <c r="J167" s="115"/>
      <c r="K167" s="110"/>
      <c r="L167" s="115"/>
      <c r="M167" s="115"/>
      <c r="N167" s="115"/>
      <c r="O167" s="115"/>
      <c r="P167" s="110"/>
      <c r="Q167" s="115"/>
      <c r="R167" s="110"/>
      <c r="S167" s="114"/>
    </row>
    <row r="168" spans="2:19" x14ac:dyDescent="0.25">
      <c r="B168" s="109"/>
      <c r="C168" s="114"/>
      <c r="D168" s="114"/>
      <c r="E168" s="114"/>
      <c r="F168" s="114"/>
      <c r="G168" s="114"/>
      <c r="H168" s="112"/>
      <c r="I168" s="115"/>
      <c r="J168" s="115"/>
      <c r="K168" s="110"/>
      <c r="L168" s="115"/>
      <c r="M168" s="115"/>
      <c r="N168" s="115"/>
      <c r="O168" s="115"/>
      <c r="P168" s="110"/>
      <c r="Q168" s="115"/>
      <c r="R168" s="110"/>
      <c r="S168" s="114"/>
    </row>
    <row r="169" spans="2:19" x14ac:dyDescent="0.25">
      <c r="B169" s="109"/>
      <c r="C169" s="114"/>
      <c r="D169" s="114"/>
      <c r="E169" s="114"/>
      <c r="F169" s="114"/>
      <c r="G169" s="114"/>
      <c r="H169" s="112"/>
      <c r="I169" s="115"/>
      <c r="J169" s="115"/>
      <c r="K169" s="110"/>
      <c r="L169" s="115"/>
      <c r="M169" s="115"/>
      <c r="N169" s="115"/>
      <c r="O169" s="115"/>
      <c r="P169" s="110"/>
      <c r="Q169" s="115"/>
      <c r="R169" s="110"/>
      <c r="S169" s="114"/>
    </row>
    <row r="170" spans="2:19" x14ac:dyDescent="0.25">
      <c r="B170" s="109"/>
      <c r="C170" s="114"/>
      <c r="D170" s="114"/>
      <c r="E170" s="114"/>
      <c r="F170" s="114"/>
      <c r="G170" s="114"/>
      <c r="H170" s="112"/>
      <c r="I170" s="115"/>
      <c r="J170" s="115"/>
      <c r="K170" s="110"/>
      <c r="L170" s="115"/>
      <c r="M170" s="115"/>
      <c r="N170" s="115"/>
      <c r="O170" s="115"/>
      <c r="P170" s="110"/>
      <c r="Q170" s="115"/>
      <c r="R170" s="110"/>
      <c r="S170" s="114"/>
    </row>
    <row r="171" spans="2:19" x14ac:dyDescent="0.25">
      <c r="B171" s="109"/>
      <c r="C171" s="114"/>
      <c r="D171" s="114"/>
      <c r="E171" s="114"/>
      <c r="F171" s="114"/>
      <c r="G171" s="114"/>
      <c r="H171" s="112"/>
      <c r="I171" s="115"/>
      <c r="J171" s="115"/>
      <c r="K171" s="110"/>
      <c r="L171" s="115"/>
      <c r="M171" s="115"/>
      <c r="N171" s="115"/>
      <c r="O171" s="115"/>
      <c r="P171" s="110"/>
      <c r="Q171" s="115"/>
      <c r="R171" s="110"/>
      <c r="S171" s="114"/>
    </row>
    <row r="172" spans="2:19" x14ac:dyDescent="0.25">
      <c r="B172" s="109"/>
      <c r="C172" s="114"/>
      <c r="D172" s="114"/>
      <c r="E172" s="114"/>
      <c r="F172" s="114"/>
      <c r="G172" s="114"/>
      <c r="H172" s="112"/>
      <c r="I172" s="115"/>
      <c r="J172" s="115"/>
      <c r="K172" s="110"/>
      <c r="L172" s="115"/>
      <c r="M172" s="115"/>
      <c r="N172" s="115"/>
      <c r="O172" s="115"/>
      <c r="P172" s="110"/>
      <c r="Q172" s="115"/>
      <c r="R172" s="110"/>
      <c r="S172" s="114"/>
    </row>
    <row r="173" spans="2:19" x14ac:dyDescent="0.25">
      <c r="B173" s="109"/>
      <c r="C173" s="114"/>
      <c r="D173" s="114"/>
      <c r="E173" s="114"/>
      <c r="F173" s="114"/>
      <c r="G173" s="114"/>
      <c r="H173" s="112"/>
      <c r="I173" s="115"/>
      <c r="J173" s="115"/>
      <c r="K173" s="110"/>
      <c r="L173" s="115"/>
      <c r="M173" s="115"/>
      <c r="N173" s="115"/>
      <c r="O173" s="115"/>
      <c r="P173" s="110"/>
      <c r="Q173" s="115"/>
      <c r="R173" s="110"/>
      <c r="S173" s="114"/>
    </row>
    <row r="174" spans="2:19" x14ac:dyDescent="0.25">
      <c r="B174" s="109"/>
      <c r="C174" s="114"/>
      <c r="D174" s="114"/>
      <c r="E174" s="114"/>
      <c r="F174" s="114"/>
      <c r="G174" s="114"/>
      <c r="H174" s="112"/>
      <c r="I174" s="115"/>
      <c r="J174" s="115"/>
      <c r="K174" s="110"/>
      <c r="L174" s="115"/>
      <c r="M174" s="115"/>
      <c r="N174" s="115"/>
      <c r="O174" s="115"/>
      <c r="P174" s="110"/>
      <c r="Q174" s="115"/>
      <c r="R174" s="110"/>
      <c r="S174" s="114"/>
    </row>
    <row r="175" spans="2:19" x14ac:dyDescent="0.25">
      <c r="B175" s="109"/>
      <c r="C175" s="114"/>
      <c r="D175" s="114"/>
      <c r="E175" s="114"/>
      <c r="F175" s="114"/>
      <c r="G175" s="114"/>
      <c r="H175" s="112"/>
      <c r="I175" s="115"/>
      <c r="J175" s="115"/>
      <c r="K175" s="110"/>
      <c r="L175" s="115"/>
      <c r="M175" s="115"/>
      <c r="N175" s="115"/>
      <c r="O175" s="115"/>
      <c r="P175" s="110"/>
      <c r="Q175" s="115"/>
      <c r="R175" s="110"/>
      <c r="S175" s="114"/>
    </row>
    <row r="176" spans="2:19" x14ac:dyDescent="0.25">
      <c r="B176" s="109"/>
      <c r="C176" s="114"/>
      <c r="D176" s="114"/>
      <c r="E176" s="114"/>
      <c r="F176" s="114"/>
      <c r="G176" s="114"/>
      <c r="H176" s="112"/>
      <c r="I176" s="115"/>
      <c r="J176" s="115"/>
      <c r="K176" s="110"/>
      <c r="L176" s="115"/>
      <c r="M176" s="115"/>
      <c r="N176" s="115"/>
      <c r="O176" s="115"/>
      <c r="P176" s="110"/>
      <c r="Q176" s="115"/>
      <c r="R176" s="110"/>
      <c r="S176" s="114"/>
    </row>
    <row r="177" spans="2:19" x14ac:dyDescent="0.25">
      <c r="B177" s="109"/>
      <c r="C177" s="114"/>
      <c r="D177" s="114"/>
      <c r="E177" s="114"/>
      <c r="F177" s="114"/>
      <c r="G177" s="114"/>
      <c r="H177" s="112"/>
      <c r="I177" s="115"/>
      <c r="J177" s="115"/>
      <c r="K177" s="110"/>
      <c r="L177" s="115"/>
      <c r="M177" s="115"/>
      <c r="N177" s="115"/>
      <c r="O177" s="115"/>
      <c r="P177" s="110"/>
      <c r="Q177" s="115"/>
      <c r="R177" s="110"/>
      <c r="S177" s="114"/>
    </row>
    <row r="178" spans="2:19" x14ac:dyDescent="0.25">
      <c r="B178" s="109"/>
      <c r="C178" s="114"/>
      <c r="D178" s="114"/>
      <c r="E178" s="114"/>
      <c r="F178" s="114"/>
      <c r="G178" s="114"/>
      <c r="H178" s="112"/>
      <c r="I178" s="115"/>
      <c r="J178" s="115"/>
      <c r="K178" s="110"/>
      <c r="L178" s="115"/>
      <c r="M178" s="115"/>
      <c r="N178" s="115"/>
      <c r="O178" s="115"/>
      <c r="P178" s="110"/>
      <c r="Q178" s="115"/>
      <c r="R178" s="110"/>
      <c r="S178" s="114"/>
    </row>
    <row r="179" spans="2:19" x14ac:dyDescent="0.25">
      <c r="B179" s="109"/>
      <c r="C179" s="114"/>
      <c r="D179" s="114"/>
      <c r="E179" s="114"/>
      <c r="F179" s="114"/>
      <c r="G179" s="114"/>
      <c r="H179" s="112"/>
      <c r="I179" s="115"/>
      <c r="J179" s="115"/>
      <c r="K179" s="110"/>
      <c r="L179" s="115"/>
      <c r="M179" s="115"/>
      <c r="N179" s="115"/>
      <c r="O179" s="115"/>
      <c r="P179" s="110"/>
      <c r="Q179" s="115"/>
      <c r="R179" s="110"/>
      <c r="S179" s="114"/>
    </row>
    <row r="180" spans="2:19" x14ac:dyDescent="0.25">
      <c r="B180" s="109"/>
      <c r="C180" s="114"/>
      <c r="D180" s="114"/>
      <c r="E180" s="114"/>
      <c r="F180" s="114"/>
      <c r="G180" s="114"/>
      <c r="H180" s="112"/>
      <c r="I180" s="115"/>
      <c r="J180" s="115"/>
      <c r="K180" s="110"/>
      <c r="L180" s="115"/>
      <c r="M180" s="115"/>
      <c r="N180" s="115"/>
      <c r="O180" s="115"/>
      <c r="P180" s="110"/>
      <c r="Q180" s="115"/>
      <c r="R180" s="110"/>
      <c r="S180" s="114"/>
    </row>
    <row r="181" spans="2:19" x14ac:dyDescent="0.25">
      <c r="B181" s="109"/>
      <c r="C181" s="114"/>
      <c r="D181" s="114"/>
      <c r="E181" s="114"/>
      <c r="F181" s="114"/>
      <c r="G181" s="114"/>
      <c r="H181" s="112"/>
      <c r="I181" s="115"/>
      <c r="J181" s="115"/>
      <c r="K181" s="110"/>
      <c r="L181" s="115"/>
      <c r="M181" s="115"/>
      <c r="N181" s="115"/>
      <c r="O181" s="115"/>
      <c r="P181" s="110"/>
      <c r="Q181" s="115"/>
      <c r="R181" s="110"/>
      <c r="S181" s="114"/>
    </row>
    <row r="182" spans="2:19" x14ac:dyDescent="0.25">
      <c r="B182" s="109"/>
      <c r="C182" s="114"/>
      <c r="D182" s="114"/>
      <c r="E182" s="114"/>
      <c r="F182" s="114"/>
      <c r="G182" s="114"/>
      <c r="H182" s="112"/>
      <c r="I182" s="115"/>
      <c r="J182" s="115"/>
      <c r="K182" s="110"/>
      <c r="L182" s="115"/>
      <c r="M182" s="115"/>
      <c r="N182" s="115"/>
      <c r="O182" s="115"/>
      <c r="P182" s="110"/>
      <c r="Q182" s="115"/>
      <c r="R182" s="110"/>
      <c r="S182" s="114"/>
    </row>
    <row r="183" spans="2:19" x14ac:dyDescent="0.25">
      <c r="B183" s="109"/>
      <c r="C183" s="114"/>
      <c r="D183" s="114"/>
      <c r="E183" s="114"/>
      <c r="F183" s="114"/>
      <c r="G183" s="114"/>
      <c r="H183" s="112"/>
      <c r="I183" s="115"/>
      <c r="J183" s="115"/>
      <c r="K183" s="110"/>
      <c r="L183" s="115"/>
      <c r="M183" s="115"/>
      <c r="N183" s="115"/>
      <c r="O183" s="115"/>
      <c r="P183" s="110"/>
      <c r="Q183" s="115"/>
      <c r="R183" s="110"/>
      <c r="S183" s="114"/>
    </row>
    <row r="184" spans="2:19" x14ac:dyDescent="0.25">
      <c r="B184" s="109"/>
      <c r="C184" s="114"/>
      <c r="D184" s="114"/>
      <c r="E184" s="114"/>
      <c r="F184" s="114"/>
      <c r="G184" s="114"/>
      <c r="H184" s="112"/>
      <c r="I184" s="115"/>
      <c r="J184" s="115"/>
      <c r="K184" s="110"/>
      <c r="L184" s="115"/>
      <c r="M184" s="115"/>
      <c r="N184" s="115"/>
      <c r="O184" s="115"/>
      <c r="P184" s="110"/>
      <c r="Q184" s="115"/>
      <c r="R184" s="110"/>
      <c r="S184" s="114"/>
    </row>
    <row r="185" spans="2:19" x14ac:dyDescent="0.25">
      <c r="B185" s="109"/>
      <c r="C185" s="114"/>
      <c r="D185" s="114"/>
      <c r="E185" s="114"/>
      <c r="F185" s="114"/>
      <c r="G185" s="114"/>
      <c r="H185" s="112"/>
      <c r="I185" s="115"/>
      <c r="J185" s="115"/>
      <c r="K185" s="110"/>
      <c r="L185" s="115"/>
      <c r="M185" s="115"/>
      <c r="N185" s="115"/>
      <c r="O185" s="115"/>
      <c r="P185" s="110"/>
      <c r="Q185" s="115"/>
      <c r="R185" s="110"/>
      <c r="S185" s="114"/>
    </row>
    <row r="186" spans="2:19" x14ac:dyDescent="0.25">
      <c r="B186" s="109"/>
      <c r="C186" s="114"/>
      <c r="D186" s="114"/>
      <c r="E186" s="114"/>
      <c r="F186" s="114"/>
      <c r="G186" s="114"/>
      <c r="H186" s="112"/>
      <c r="I186" s="115"/>
      <c r="J186" s="115"/>
      <c r="K186" s="110"/>
      <c r="L186" s="115"/>
      <c r="M186" s="115"/>
      <c r="N186" s="115"/>
      <c r="O186" s="115"/>
      <c r="P186" s="110"/>
      <c r="Q186" s="115"/>
      <c r="R186" s="110"/>
      <c r="S186" s="114"/>
    </row>
    <row r="187" spans="2:19" x14ac:dyDescent="0.25">
      <c r="B187" s="109"/>
      <c r="C187" s="114"/>
      <c r="D187" s="114"/>
      <c r="E187" s="114"/>
      <c r="F187" s="114"/>
      <c r="G187" s="114"/>
      <c r="H187" s="112"/>
      <c r="I187" s="115"/>
      <c r="J187" s="115"/>
      <c r="K187" s="110"/>
      <c r="L187" s="115"/>
      <c r="M187" s="115"/>
      <c r="N187" s="115"/>
      <c r="O187" s="115"/>
      <c r="P187" s="110"/>
      <c r="Q187" s="115"/>
      <c r="R187" s="110"/>
      <c r="S187" s="114"/>
    </row>
    <row r="188" spans="2:19" x14ac:dyDescent="0.25">
      <c r="B188" s="109"/>
      <c r="C188" s="114"/>
      <c r="D188" s="114"/>
      <c r="E188" s="114"/>
      <c r="F188" s="114"/>
      <c r="G188" s="114"/>
      <c r="H188" s="112"/>
      <c r="I188" s="115"/>
      <c r="J188" s="115"/>
      <c r="K188" s="110"/>
      <c r="L188" s="115"/>
      <c r="M188" s="115"/>
      <c r="N188" s="115"/>
      <c r="O188" s="115"/>
      <c r="P188" s="110"/>
      <c r="Q188" s="115"/>
      <c r="R188" s="110"/>
      <c r="S188" s="114"/>
    </row>
    <row r="189" spans="2:19" x14ac:dyDescent="0.25">
      <c r="B189" s="109"/>
      <c r="C189" s="114"/>
      <c r="D189" s="114"/>
      <c r="E189" s="114"/>
      <c r="F189" s="114"/>
      <c r="G189" s="114"/>
      <c r="H189" s="112"/>
      <c r="I189" s="115"/>
      <c r="J189" s="115"/>
      <c r="K189" s="110"/>
      <c r="L189" s="115"/>
      <c r="M189" s="115"/>
      <c r="N189" s="115"/>
      <c r="O189" s="115"/>
      <c r="P189" s="110"/>
      <c r="Q189" s="115"/>
      <c r="R189" s="110"/>
      <c r="S189" s="114"/>
    </row>
    <row r="190" spans="2:19" x14ac:dyDescent="0.25">
      <c r="B190" s="109"/>
      <c r="C190" s="114"/>
      <c r="D190" s="114"/>
      <c r="E190" s="114"/>
      <c r="F190" s="114"/>
      <c r="G190" s="114"/>
      <c r="H190" s="112"/>
      <c r="I190" s="115"/>
      <c r="J190" s="115"/>
      <c r="K190" s="110"/>
      <c r="L190" s="115"/>
      <c r="M190" s="115"/>
      <c r="N190" s="115"/>
      <c r="O190" s="115"/>
      <c r="P190" s="110"/>
      <c r="Q190" s="115"/>
      <c r="R190" s="110"/>
      <c r="S190" s="114"/>
    </row>
    <row r="191" spans="2:19" x14ac:dyDescent="0.25">
      <c r="B191" s="109"/>
      <c r="C191" s="114"/>
      <c r="D191" s="114"/>
      <c r="E191" s="114"/>
      <c r="F191" s="114"/>
      <c r="G191" s="114"/>
      <c r="H191" s="112"/>
      <c r="I191" s="115"/>
      <c r="J191" s="115"/>
      <c r="K191" s="110"/>
      <c r="L191" s="115"/>
      <c r="M191" s="115"/>
      <c r="N191" s="115"/>
      <c r="O191" s="115"/>
      <c r="P191" s="110"/>
      <c r="Q191" s="115"/>
      <c r="R191" s="110"/>
      <c r="S191" s="114"/>
    </row>
    <row r="192" spans="2:19" x14ac:dyDescent="0.25">
      <c r="B192" s="109"/>
      <c r="C192" s="114"/>
      <c r="D192" s="114"/>
      <c r="E192" s="114"/>
      <c r="F192" s="114"/>
      <c r="G192" s="114"/>
      <c r="H192" s="112"/>
      <c r="I192" s="115"/>
      <c r="J192" s="115"/>
      <c r="K192" s="110"/>
      <c r="L192" s="115"/>
      <c r="M192" s="115"/>
      <c r="N192" s="115"/>
      <c r="O192" s="115"/>
      <c r="P192" s="110"/>
      <c r="Q192" s="115"/>
      <c r="R192" s="110"/>
      <c r="S192" s="114"/>
    </row>
    <row r="193" spans="2:19" x14ac:dyDescent="0.25">
      <c r="B193" s="109"/>
      <c r="C193" s="114"/>
      <c r="D193" s="114"/>
      <c r="E193" s="114"/>
      <c r="F193" s="114"/>
      <c r="G193" s="114"/>
      <c r="H193" s="112"/>
      <c r="I193" s="115"/>
      <c r="J193" s="115"/>
      <c r="K193" s="110"/>
      <c r="L193" s="115"/>
      <c r="M193" s="115"/>
      <c r="N193" s="115"/>
      <c r="O193" s="115"/>
      <c r="P193" s="110"/>
      <c r="Q193" s="115"/>
      <c r="R193" s="110"/>
      <c r="S193" s="114"/>
    </row>
    <row r="194" spans="2:19" x14ac:dyDescent="0.25">
      <c r="B194" s="109"/>
      <c r="C194" s="114"/>
      <c r="D194" s="114"/>
      <c r="E194" s="114"/>
      <c r="F194" s="114"/>
      <c r="G194" s="114"/>
      <c r="H194" s="112"/>
      <c r="I194" s="115"/>
      <c r="J194" s="115"/>
      <c r="K194" s="110"/>
      <c r="L194" s="115"/>
      <c r="M194" s="115"/>
      <c r="N194" s="115"/>
      <c r="O194" s="115"/>
      <c r="P194" s="110"/>
      <c r="Q194" s="115"/>
      <c r="R194" s="110"/>
      <c r="S194" s="114"/>
    </row>
    <row r="195" spans="2:19" x14ac:dyDescent="0.25">
      <c r="B195" s="109"/>
      <c r="C195" s="114"/>
      <c r="D195" s="114"/>
      <c r="E195" s="114"/>
      <c r="F195" s="114"/>
      <c r="G195" s="114"/>
      <c r="H195" s="112"/>
      <c r="I195" s="115"/>
      <c r="J195" s="115"/>
      <c r="K195" s="110"/>
      <c r="L195" s="115"/>
      <c r="M195" s="115"/>
      <c r="N195" s="115"/>
      <c r="O195" s="115"/>
      <c r="P195" s="110"/>
      <c r="Q195" s="115"/>
      <c r="R195" s="110"/>
      <c r="S195" s="114"/>
    </row>
    <row r="196" spans="2:19" x14ac:dyDescent="0.25">
      <c r="B196" s="109"/>
      <c r="C196" s="114"/>
      <c r="D196" s="114"/>
      <c r="E196" s="114"/>
      <c r="F196" s="114"/>
      <c r="G196" s="114"/>
      <c r="H196" s="112"/>
      <c r="I196" s="115"/>
      <c r="J196" s="115"/>
      <c r="K196" s="110"/>
      <c r="L196" s="115"/>
      <c r="M196" s="115"/>
      <c r="N196" s="115"/>
      <c r="O196" s="115"/>
      <c r="P196" s="110"/>
      <c r="Q196" s="115"/>
      <c r="R196" s="110"/>
      <c r="S196" s="114"/>
    </row>
    <row r="197" spans="2:19" x14ac:dyDescent="0.25">
      <c r="B197" s="109"/>
      <c r="C197" s="114"/>
      <c r="D197" s="114"/>
      <c r="E197" s="114"/>
      <c r="F197" s="114"/>
      <c r="G197" s="114"/>
      <c r="H197" s="112"/>
      <c r="I197" s="115"/>
      <c r="J197" s="115"/>
      <c r="K197" s="110"/>
      <c r="L197" s="115"/>
      <c r="M197" s="115"/>
      <c r="N197" s="115"/>
      <c r="O197" s="115"/>
      <c r="P197" s="110"/>
      <c r="Q197" s="115"/>
      <c r="R197" s="110"/>
      <c r="S197" s="114"/>
    </row>
    <row r="198" spans="2:19" x14ac:dyDescent="0.25">
      <c r="B198" s="109"/>
      <c r="C198" s="114"/>
      <c r="D198" s="114"/>
      <c r="E198" s="114"/>
      <c r="F198" s="114"/>
      <c r="G198" s="114"/>
      <c r="H198" s="112"/>
      <c r="I198" s="115"/>
      <c r="J198" s="115"/>
      <c r="K198" s="110"/>
      <c r="L198" s="115"/>
      <c r="M198" s="115"/>
      <c r="N198" s="115"/>
      <c r="O198" s="115"/>
      <c r="P198" s="110"/>
      <c r="Q198" s="115"/>
      <c r="R198" s="110"/>
      <c r="S198" s="114"/>
    </row>
    <row r="199" spans="2:19" x14ac:dyDescent="0.25">
      <c r="B199" s="109"/>
      <c r="C199" s="114"/>
      <c r="D199" s="114"/>
      <c r="E199" s="114"/>
      <c r="F199" s="114"/>
      <c r="G199" s="114"/>
      <c r="H199" s="112"/>
      <c r="I199" s="115"/>
      <c r="J199" s="115"/>
      <c r="K199" s="110"/>
      <c r="L199" s="115"/>
      <c r="M199" s="115"/>
      <c r="N199" s="115"/>
      <c r="O199" s="115"/>
      <c r="P199" s="110"/>
      <c r="Q199" s="115"/>
      <c r="R199" s="110"/>
      <c r="S199" s="114"/>
    </row>
    <row r="200" spans="2:19" x14ac:dyDescent="0.25">
      <c r="B200" s="109"/>
      <c r="C200" s="114"/>
      <c r="D200" s="114"/>
      <c r="E200" s="114"/>
      <c r="F200" s="114"/>
      <c r="G200" s="114"/>
      <c r="H200" s="112"/>
      <c r="I200" s="115"/>
      <c r="J200" s="115"/>
      <c r="K200" s="110"/>
      <c r="L200" s="115"/>
      <c r="M200" s="115"/>
      <c r="N200" s="115"/>
      <c r="O200" s="115"/>
      <c r="P200" s="110"/>
      <c r="Q200" s="115"/>
      <c r="R200" s="110"/>
      <c r="S200" s="114"/>
    </row>
    <row r="201" spans="2:19" x14ac:dyDescent="0.25">
      <c r="B201" s="109"/>
      <c r="C201" s="114"/>
      <c r="D201" s="114"/>
      <c r="E201" s="114"/>
      <c r="F201" s="114"/>
      <c r="G201" s="114"/>
      <c r="H201" s="112"/>
      <c r="I201" s="115"/>
      <c r="J201" s="115"/>
      <c r="K201" s="110"/>
      <c r="L201" s="115"/>
      <c r="M201" s="115"/>
      <c r="N201" s="115"/>
      <c r="O201" s="115"/>
      <c r="P201" s="110"/>
      <c r="Q201" s="115"/>
      <c r="R201" s="110"/>
      <c r="S201" s="114"/>
    </row>
    <row r="202" spans="2:19" x14ac:dyDescent="0.25">
      <c r="B202" s="109"/>
      <c r="C202" s="114"/>
      <c r="D202" s="114"/>
      <c r="E202" s="114"/>
      <c r="F202" s="114"/>
      <c r="G202" s="114"/>
      <c r="H202" s="112"/>
      <c r="I202" s="115"/>
      <c r="J202" s="115"/>
      <c r="K202" s="110"/>
      <c r="L202" s="115"/>
      <c r="M202" s="115"/>
      <c r="N202" s="115"/>
      <c r="O202" s="115"/>
      <c r="P202" s="110"/>
      <c r="Q202" s="115"/>
      <c r="R202" s="110"/>
      <c r="S202" s="114"/>
    </row>
    <row r="203" spans="2:19" x14ac:dyDescent="0.25">
      <c r="B203" s="109"/>
      <c r="C203" s="114"/>
      <c r="D203" s="114"/>
      <c r="E203" s="114"/>
      <c r="F203" s="114"/>
      <c r="G203" s="114"/>
      <c r="H203" s="112"/>
      <c r="I203" s="115"/>
      <c r="J203" s="115"/>
      <c r="K203" s="110"/>
      <c r="L203" s="115"/>
      <c r="M203" s="115"/>
      <c r="N203" s="115"/>
      <c r="O203" s="115"/>
      <c r="P203" s="110"/>
      <c r="Q203" s="115"/>
      <c r="R203" s="110"/>
      <c r="S203" s="114"/>
    </row>
    <row r="204" spans="2:19" x14ac:dyDescent="0.25">
      <c r="B204" s="109"/>
      <c r="C204" s="114"/>
      <c r="D204" s="114"/>
      <c r="E204" s="114"/>
      <c r="F204" s="114"/>
      <c r="G204" s="114"/>
      <c r="H204" s="112"/>
      <c r="I204" s="115"/>
      <c r="J204" s="115"/>
      <c r="K204" s="110"/>
      <c r="L204" s="115"/>
      <c r="M204" s="115"/>
      <c r="N204" s="115"/>
      <c r="O204" s="115"/>
      <c r="P204" s="110"/>
      <c r="Q204" s="115"/>
      <c r="R204" s="110"/>
      <c r="S204" s="114"/>
    </row>
    <row r="205" spans="2:19" x14ac:dyDescent="0.25">
      <c r="B205" s="109"/>
      <c r="C205" s="114"/>
      <c r="D205" s="114"/>
      <c r="E205" s="114"/>
      <c r="F205" s="114"/>
      <c r="G205" s="114"/>
      <c r="H205" s="112"/>
      <c r="I205" s="115"/>
      <c r="J205" s="115"/>
      <c r="K205" s="110"/>
      <c r="L205" s="115"/>
      <c r="M205" s="115"/>
      <c r="N205" s="115"/>
      <c r="O205" s="115"/>
      <c r="P205" s="110"/>
      <c r="Q205" s="115"/>
      <c r="R205" s="110"/>
      <c r="S205" s="114"/>
    </row>
    <row r="206" spans="2:19" x14ac:dyDescent="0.25">
      <c r="B206" s="109"/>
      <c r="C206" s="114"/>
      <c r="D206" s="114"/>
      <c r="E206" s="114"/>
      <c r="F206" s="114"/>
      <c r="G206" s="114"/>
      <c r="H206" s="112"/>
      <c r="I206" s="115"/>
      <c r="J206" s="115"/>
      <c r="K206" s="110"/>
      <c r="L206" s="115"/>
      <c r="M206" s="115"/>
      <c r="N206" s="115"/>
      <c r="O206" s="115"/>
      <c r="P206" s="110"/>
      <c r="Q206" s="115"/>
      <c r="R206" s="110"/>
      <c r="S206" s="114"/>
    </row>
    <row r="207" spans="2:19" x14ac:dyDescent="0.25">
      <c r="B207" s="109"/>
      <c r="C207" s="114"/>
      <c r="D207" s="114"/>
      <c r="E207" s="114"/>
      <c r="F207" s="114"/>
      <c r="G207" s="114"/>
      <c r="H207" s="112"/>
      <c r="I207" s="115"/>
      <c r="J207" s="115"/>
      <c r="K207" s="110"/>
      <c r="L207" s="115"/>
      <c r="M207" s="115"/>
      <c r="N207" s="115"/>
      <c r="O207" s="115"/>
      <c r="P207" s="110"/>
      <c r="Q207" s="115"/>
      <c r="R207" s="110"/>
      <c r="S207" s="114"/>
    </row>
    <row r="208" spans="2:19" ht="7.15" customHeight="1" x14ac:dyDescent="0.25"/>
    <row r="209" spans="2:19" s="40" customFormat="1" ht="22.9" customHeight="1" x14ac:dyDescent="0.25">
      <c r="B209" s="38"/>
      <c r="C209" s="38"/>
      <c r="D209" s="38"/>
      <c r="E209" s="38"/>
      <c r="F209" s="38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8"/>
    </row>
  </sheetData>
  <sheetProtection algorithmName="SHA-512" hashValue="I/CQCv/Sm+aU2ULS0mR3Fkp0+kXphc7prQC5fLw8LR3Webb5vC0zzx+Lg4ioa1nUqKyFV1YpwCFv5yq8QeYGKw==" saltValue="7HKCpCQ1+kwrE4O8xx4WRg==" spinCount="100000" sheet="1" objects="1" scenarios="1"/>
  <mergeCells count="17">
    <mergeCell ref="O6:O7"/>
    <mergeCell ref="P6:P7"/>
    <mergeCell ref="Q6:Q7"/>
    <mergeCell ref="R6:R7"/>
    <mergeCell ref="S6:S7"/>
    <mergeCell ref="N6:N7"/>
    <mergeCell ref="B6:B7"/>
    <mergeCell ref="C6:C7"/>
    <mergeCell ref="D6:D7"/>
    <mergeCell ref="E6:E7"/>
    <mergeCell ref="F6:F7"/>
    <mergeCell ref="G6:G7"/>
    <mergeCell ref="H6:H7"/>
    <mergeCell ref="I6:J6"/>
    <mergeCell ref="K6:K7"/>
    <mergeCell ref="L6:L7"/>
    <mergeCell ref="M6:M7"/>
  </mergeCells>
  <conditionalFormatting sqref="B8:B22">
    <cfRule type="expression" dxfId="27" priority="1">
      <formula>$K8&lt;0</formula>
    </cfRule>
  </conditionalFormatting>
  <conditionalFormatting sqref="K8:K22">
    <cfRule type="expression" dxfId="26" priority="4">
      <formula>$K8&lt;0</formula>
    </cfRule>
  </conditionalFormatting>
  <conditionalFormatting sqref="P8:P22">
    <cfRule type="expression" dxfId="25" priority="3">
      <formula>$K8&lt;0</formula>
    </cfRule>
  </conditionalFormatting>
  <conditionalFormatting sqref="R8:R22">
    <cfRule type="expression" dxfId="24" priority="2">
      <formula>$K8&lt;0</formula>
    </cfRule>
  </conditionalFormatting>
  <dataValidations count="2">
    <dataValidation type="list" allowBlank="1" showInputMessage="1" showErrorMessage="1" sqref="C8:C22" xr:uid="{A7D976B6-7851-4B61-B511-065F62C99908}">
      <formula1>vehicleDD</formula1>
    </dataValidation>
    <dataValidation type="date" operator="greaterThan" allowBlank="1" showInputMessage="1" showErrorMessage="1" sqref="H8:H22" xr:uid="{5CE8BA4F-FC3E-4B56-A5FD-825914AE9BF8}">
      <formula1>1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B7C5E26-B864-46F6-BC63-600B61EBEE8E}">
          <x14:formula1>
            <xm:f>OFFSET(Settings!$C$7,0,0,COUNTA(Settings!$C$7:$C$21),1)</xm:f>
          </x14:formula1>
          <xm:sqref>D8:D22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A98AF-EEB3-4A4E-B491-EA805C85BA1A}">
  <sheetPr codeName="Sheet12">
    <pageSetUpPr autoPageBreaks="0" fitToPage="1"/>
  </sheetPr>
  <dimension ref="A1:T209"/>
  <sheetViews>
    <sheetView showGridLines="0" showRowColHeaders="0" zoomScaleNormal="100" zoomScaleSheetLayoutView="85" workbookViewId="0">
      <pane ySplit="4" topLeftCell="A5" activePane="bottomLeft" state="frozen"/>
      <selection activeCell="C4" sqref="C4"/>
      <selection pane="bottomLeft" activeCell="A5" sqref="A5"/>
    </sheetView>
  </sheetViews>
  <sheetFormatPr defaultColWidth="8.85546875" defaultRowHeight="15" x14ac:dyDescent="0.25"/>
  <cols>
    <col min="1" max="1" width="3.7109375" style="12" customWidth="1"/>
    <col min="2" max="2" width="7" style="12" bestFit="1" customWidth="1"/>
    <col min="3" max="3" width="30.42578125" style="12" customWidth="1"/>
    <col min="4" max="4" width="24.5703125" style="12" customWidth="1"/>
    <col min="5" max="5" width="18.28515625" style="12" customWidth="1"/>
    <col min="6" max="6" width="20.42578125" style="12" customWidth="1"/>
    <col min="7" max="7" width="28.7109375" style="12" customWidth="1"/>
    <col min="8" max="8" width="15.140625" style="12" customWidth="1"/>
    <col min="9" max="18" width="15.7109375" style="12" customWidth="1"/>
    <col min="19" max="19" width="40.5703125" style="12" customWidth="1"/>
    <col min="20" max="20" width="1.7109375" style="12" customWidth="1"/>
    <col min="21" max="16384" width="8.85546875" style="12"/>
  </cols>
  <sheetData>
    <row r="1" spans="1:20" s="40" customFormat="1" ht="6.75" customHeight="1" x14ac:dyDescent="0.25">
      <c r="B1" s="41"/>
      <c r="F1" s="41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20" s="43" customFormat="1" ht="20.100000000000001" customHeight="1" x14ac:dyDescent="0.25">
      <c r="B2" s="44"/>
      <c r="C2" s="44" t="s">
        <v>43</v>
      </c>
      <c r="D2" s="45"/>
      <c r="E2" s="45"/>
      <c r="F2" s="44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7"/>
      <c r="T2" s="48"/>
    </row>
    <row r="3" spans="1:20" s="49" customFormat="1" ht="24" customHeight="1" x14ac:dyDescent="0.25">
      <c r="B3" s="50"/>
      <c r="C3" s="50" t="s">
        <v>68</v>
      </c>
      <c r="D3" s="51"/>
      <c r="E3" s="51"/>
      <c r="F3" s="50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3"/>
      <c r="T3" s="54"/>
    </row>
    <row r="4" spans="1:20" ht="4.9000000000000004" customHeight="1" x14ac:dyDescent="0.25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</row>
    <row r="5" spans="1:20" ht="4.5" customHeight="1" x14ac:dyDescent="0.25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</row>
    <row r="6" spans="1:20" ht="15" customHeight="1" x14ac:dyDescent="0.25">
      <c r="A6" s="55"/>
      <c r="B6" s="126" t="s">
        <v>17</v>
      </c>
      <c r="C6" s="126" t="s">
        <v>33</v>
      </c>
      <c r="D6" s="126" t="s">
        <v>34</v>
      </c>
      <c r="E6" s="126" t="s">
        <v>35</v>
      </c>
      <c r="F6" s="126" t="s">
        <v>36</v>
      </c>
      <c r="G6" s="126" t="s">
        <v>37</v>
      </c>
      <c r="H6" s="126" t="s">
        <v>38</v>
      </c>
      <c r="I6" s="125" t="s">
        <v>39</v>
      </c>
      <c r="J6" s="125"/>
      <c r="K6" s="125" t="s">
        <v>42</v>
      </c>
      <c r="L6" s="128" t="str">
        <f xml:space="preserve"> "FUEL
EXPENSES(" &amp;Settings!$L$10 &amp; ")"</f>
        <v>FUEL
EXPENSES($)</v>
      </c>
      <c r="M6" s="128" t="str">
        <f>"MEAL
EXPENSES(" &amp;Settings!$L$10 &amp; ")"</f>
        <v>MEAL
EXPENSES($)</v>
      </c>
      <c r="N6" s="128" t="str">
        <f xml:space="preserve"> "TOLL
EXPENSES(" &amp;Settings!$L$10 &amp; ")"</f>
        <v>TOLL
EXPENSES($)</v>
      </c>
      <c r="O6" s="128" t="str">
        <f xml:space="preserve"> "OTHER
EXPENSES(" &amp;Settings!$L$10 &amp; ")"</f>
        <v>OTHER
EXPENSES($)</v>
      </c>
      <c r="P6" s="128" t="str">
        <f xml:space="preserve"> "TOTAL
COST(" &amp;Settings!$L$10 &amp; ")"</f>
        <v>TOTAL
COST($)</v>
      </c>
      <c r="Q6" s="127" t="str">
        <f xml:space="preserve"> "REVENUES(" &amp;Settings!$L$10 &amp; ")"</f>
        <v>REVENUES($)</v>
      </c>
      <c r="R6" s="127" t="str">
        <f xml:space="preserve"> "PROFIT(" &amp;Settings!$L$10 &amp; ")"</f>
        <v>PROFIT($)</v>
      </c>
      <c r="S6" s="126" t="s">
        <v>24</v>
      </c>
      <c r="T6" s="55"/>
    </row>
    <row r="7" spans="1:20" ht="15" customHeight="1" x14ac:dyDescent="0.25">
      <c r="A7" s="55"/>
      <c r="B7" s="126"/>
      <c r="C7" s="126"/>
      <c r="D7" s="126"/>
      <c r="E7" s="126"/>
      <c r="F7" s="126"/>
      <c r="G7" s="126"/>
      <c r="H7" s="126"/>
      <c r="I7" s="59" t="s">
        <v>40</v>
      </c>
      <c r="J7" s="59" t="s">
        <v>41</v>
      </c>
      <c r="K7" s="126"/>
      <c r="L7" s="128"/>
      <c r="M7" s="128"/>
      <c r="N7" s="128"/>
      <c r="O7" s="128"/>
      <c r="P7" s="128"/>
      <c r="Q7" s="127"/>
      <c r="R7" s="127"/>
      <c r="S7" s="126"/>
      <c r="T7" s="55"/>
    </row>
    <row r="8" spans="1:20" ht="15" customHeight="1" x14ac:dyDescent="0.25">
      <c r="B8" s="66">
        <f>IF(C8&lt;&gt;"",ROW()-7,"")</f>
        <v>1</v>
      </c>
      <c r="C8" s="56" t="s">
        <v>158</v>
      </c>
      <c r="D8" s="56" t="s">
        <v>96</v>
      </c>
      <c r="E8" s="56" t="s">
        <v>166</v>
      </c>
      <c r="F8" s="56" t="s">
        <v>176</v>
      </c>
      <c r="G8" s="56" t="s">
        <v>185</v>
      </c>
      <c r="H8" s="64">
        <v>45108</v>
      </c>
      <c r="I8" s="62">
        <v>1300</v>
      </c>
      <c r="J8" s="62">
        <v>1500</v>
      </c>
      <c r="K8" s="65">
        <f t="shared" ref="K8:K22" si="0">IFERROR(IF($J8-$I8=0,"",$J8-$I8),"")</f>
        <v>200</v>
      </c>
      <c r="L8" s="62">
        <v>1842</v>
      </c>
      <c r="M8" s="62">
        <v>362</v>
      </c>
      <c r="N8" s="62">
        <v>1381</v>
      </c>
      <c r="O8" s="62">
        <v>299</v>
      </c>
      <c r="P8" s="65">
        <f>IFERROR(IF($L8+$M8+$N8+$O8=0,"",$L8+$M8+$N8+$O8),"")</f>
        <v>3884</v>
      </c>
      <c r="Q8" s="62">
        <v>2500</v>
      </c>
      <c r="R8" s="65">
        <f>IFERROR(IF($Q8-$P8=0,"",$Q8-$P8),"")</f>
        <v>-1384</v>
      </c>
      <c r="S8" s="56"/>
    </row>
    <row r="9" spans="1:20" ht="15" customHeight="1" x14ac:dyDescent="0.25">
      <c r="B9" s="66">
        <f t="shared" ref="B9:B22" si="1">IF(C9&lt;&gt;"",ROW()-7,"")</f>
        <v>2</v>
      </c>
      <c r="C9" s="56" t="s">
        <v>159</v>
      </c>
      <c r="D9" s="56" t="s">
        <v>93</v>
      </c>
      <c r="E9" s="56" t="s">
        <v>167</v>
      </c>
      <c r="F9" s="56" t="s">
        <v>177</v>
      </c>
      <c r="G9" s="56" t="s">
        <v>186</v>
      </c>
      <c r="H9" s="64">
        <v>45110</v>
      </c>
      <c r="I9" s="62">
        <v>500</v>
      </c>
      <c r="J9" s="62">
        <v>650</v>
      </c>
      <c r="K9" s="65">
        <f t="shared" si="0"/>
        <v>150</v>
      </c>
      <c r="L9" s="62">
        <v>1294</v>
      </c>
      <c r="M9" s="62">
        <v>1991</v>
      </c>
      <c r="N9" s="62">
        <v>1768</v>
      </c>
      <c r="O9" s="62">
        <v>1452</v>
      </c>
      <c r="P9" s="65">
        <f t="shared" ref="P9:P22" si="2">IFERROR(IF($L9+$M9+$N9+$O9=0,"",$L9+$M9+$N9+$O9),"")</f>
        <v>6505</v>
      </c>
      <c r="Q9" s="62">
        <v>3000</v>
      </c>
      <c r="R9" s="65">
        <f t="shared" ref="R9:R22" si="3">IFERROR(IF($Q9-$P9=0,"",$Q9-$P9),"")</f>
        <v>-3505</v>
      </c>
      <c r="S9" s="107"/>
    </row>
    <row r="10" spans="1:20" ht="15" customHeight="1" x14ac:dyDescent="0.25">
      <c r="B10" s="66">
        <f t="shared" si="1"/>
        <v>3</v>
      </c>
      <c r="C10" s="56" t="s">
        <v>160</v>
      </c>
      <c r="D10" s="56" t="s">
        <v>94</v>
      </c>
      <c r="E10" s="56" t="s">
        <v>168</v>
      </c>
      <c r="F10" s="56" t="s">
        <v>178</v>
      </c>
      <c r="G10" s="56" t="s">
        <v>187</v>
      </c>
      <c r="H10" s="64">
        <v>45112</v>
      </c>
      <c r="I10" s="62">
        <v>200</v>
      </c>
      <c r="J10" s="62">
        <v>300</v>
      </c>
      <c r="K10" s="65">
        <f t="shared" si="0"/>
        <v>100</v>
      </c>
      <c r="L10" s="62">
        <v>1757</v>
      </c>
      <c r="M10" s="62">
        <v>1553</v>
      </c>
      <c r="N10" s="62">
        <v>526</v>
      </c>
      <c r="O10" s="62">
        <v>847</v>
      </c>
      <c r="P10" s="65">
        <f t="shared" si="2"/>
        <v>4683</v>
      </c>
      <c r="Q10" s="62">
        <v>5000</v>
      </c>
      <c r="R10" s="65">
        <f t="shared" si="3"/>
        <v>317</v>
      </c>
      <c r="S10" s="56"/>
    </row>
    <row r="11" spans="1:20" ht="15" customHeight="1" x14ac:dyDescent="0.25">
      <c r="B11" s="66">
        <f t="shared" si="1"/>
        <v>4</v>
      </c>
      <c r="C11" s="56" t="s">
        <v>161</v>
      </c>
      <c r="D11" s="56" t="s">
        <v>94</v>
      </c>
      <c r="E11" s="56" t="s">
        <v>169</v>
      </c>
      <c r="F11" s="56" t="s">
        <v>179</v>
      </c>
      <c r="G11" s="56" t="s">
        <v>187</v>
      </c>
      <c r="H11" s="64">
        <v>45114</v>
      </c>
      <c r="I11" s="62">
        <v>3500</v>
      </c>
      <c r="J11" s="62">
        <v>7500</v>
      </c>
      <c r="K11" s="65">
        <f t="shared" si="0"/>
        <v>4000</v>
      </c>
      <c r="L11" s="62">
        <v>725</v>
      </c>
      <c r="M11" s="62">
        <v>150</v>
      </c>
      <c r="N11" s="62">
        <v>1467</v>
      </c>
      <c r="O11" s="62">
        <v>149</v>
      </c>
      <c r="P11" s="65">
        <f t="shared" si="2"/>
        <v>2491</v>
      </c>
      <c r="Q11" s="62">
        <v>20000</v>
      </c>
      <c r="R11" s="65">
        <f t="shared" si="3"/>
        <v>17509</v>
      </c>
      <c r="S11" s="56"/>
    </row>
    <row r="12" spans="1:20" ht="15" customHeight="1" x14ac:dyDescent="0.25">
      <c r="B12" s="66">
        <f t="shared" si="1"/>
        <v>5</v>
      </c>
      <c r="C12" s="56" t="s">
        <v>162</v>
      </c>
      <c r="D12" s="56" t="s">
        <v>95</v>
      </c>
      <c r="E12" s="56" t="s">
        <v>170</v>
      </c>
      <c r="F12" s="56" t="s">
        <v>180</v>
      </c>
      <c r="G12" s="56" t="s">
        <v>188</v>
      </c>
      <c r="H12" s="64">
        <v>45116</v>
      </c>
      <c r="I12" s="62">
        <v>180000</v>
      </c>
      <c r="J12" s="62">
        <v>200000</v>
      </c>
      <c r="K12" s="65">
        <f t="shared" si="0"/>
        <v>20000</v>
      </c>
      <c r="L12" s="62">
        <v>108</v>
      </c>
      <c r="M12" s="62">
        <v>1460</v>
      </c>
      <c r="N12" s="62">
        <v>1327</v>
      </c>
      <c r="O12" s="62">
        <v>1817</v>
      </c>
      <c r="P12" s="65">
        <f t="shared" si="2"/>
        <v>4712</v>
      </c>
      <c r="Q12" s="62">
        <v>2300</v>
      </c>
      <c r="R12" s="65">
        <f t="shared" si="3"/>
        <v>-2412</v>
      </c>
      <c r="S12" s="56"/>
    </row>
    <row r="13" spans="1:20" ht="15" customHeight="1" x14ac:dyDescent="0.25">
      <c r="B13" s="66">
        <f t="shared" si="1"/>
        <v>6</v>
      </c>
      <c r="C13" s="56" t="s">
        <v>162</v>
      </c>
      <c r="D13" s="56" t="s">
        <v>96</v>
      </c>
      <c r="E13" s="56" t="s">
        <v>171</v>
      </c>
      <c r="F13" s="56" t="s">
        <v>181</v>
      </c>
      <c r="G13" s="56" t="s">
        <v>188</v>
      </c>
      <c r="H13" s="64">
        <v>45118</v>
      </c>
      <c r="I13" s="62">
        <v>200000</v>
      </c>
      <c r="J13" s="62">
        <v>269050</v>
      </c>
      <c r="K13" s="65">
        <f t="shared" si="0"/>
        <v>69050</v>
      </c>
      <c r="L13" s="62">
        <v>1406</v>
      </c>
      <c r="M13" s="62">
        <v>1250</v>
      </c>
      <c r="N13" s="62">
        <v>913</v>
      </c>
      <c r="O13" s="62">
        <v>89</v>
      </c>
      <c r="P13" s="65">
        <f t="shared" si="2"/>
        <v>3658</v>
      </c>
      <c r="Q13" s="62">
        <v>1200</v>
      </c>
      <c r="R13" s="65">
        <f t="shared" si="3"/>
        <v>-2458</v>
      </c>
      <c r="S13" s="56"/>
    </row>
    <row r="14" spans="1:20" ht="15" customHeight="1" x14ac:dyDescent="0.25">
      <c r="B14" s="66">
        <f t="shared" si="1"/>
        <v>7</v>
      </c>
      <c r="C14" s="56" t="s">
        <v>162</v>
      </c>
      <c r="D14" s="56" t="s">
        <v>97</v>
      </c>
      <c r="E14" s="56" t="s">
        <v>172</v>
      </c>
      <c r="F14" s="56" t="s">
        <v>182</v>
      </c>
      <c r="G14" s="56" t="s">
        <v>185</v>
      </c>
      <c r="H14" s="64">
        <v>45121</v>
      </c>
      <c r="I14" s="62">
        <v>150000</v>
      </c>
      <c r="J14" s="62">
        <v>169000</v>
      </c>
      <c r="K14" s="65">
        <f t="shared" si="0"/>
        <v>19000</v>
      </c>
      <c r="L14" s="62">
        <v>815</v>
      </c>
      <c r="M14" s="62">
        <v>1611</v>
      </c>
      <c r="N14" s="62">
        <v>1669</v>
      </c>
      <c r="O14" s="62">
        <v>289</v>
      </c>
      <c r="P14" s="65">
        <f t="shared" si="2"/>
        <v>4384</v>
      </c>
      <c r="Q14" s="62">
        <v>1500</v>
      </c>
      <c r="R14" s="65">
        <f t="shared" si="3"/>
        <v>-2884</v>
      </c>
      <c r="S14" s="56"/>
    </row>
    <row r="15" spans="1:20" ht="15" customHeight="1" x14ac:dyDescent="0.25">
      <c r="B15" s="66">
        <f t="shared" si="1"/>
        <v>8</v>
      </c>
      <c r="C15" s="56" t="s">
        <v>163</v>
      </c>
      <c r="D15" s="56" t="s">
        <v>98</v>
      </c>
      <c r="E15" s="56" t="s">
        <v>173</v>
      </c>
      <c r="F15" s="56" t="s">
        <v>183</v>
      </c>
      <c r="G15" s="56" t="s">
        <v>185</v>
      </c>
      <c r="H15" s="64">
        <v>45124</v>
      </c>
      <c r="I15" s="62">
        <v>0</v>
      </c>
      <c r="J15" s="62">
        <v>9600</v>
      </c>
      <c r="K15" s="65">
        <f t="shared" si="0"/>
        <v>9600</v>
      </c>
      <c r="L15" s="62">
        <v>439</v>
      </c>
      <c r="M15" s="62">
        <v>1503</v>
      </c>
      <c r="N15" s="62">
        <v>1603</v>
      </c>
      <c r="O15" s="62">
        <v>1284</v>
      </c>
      <c r="P15" s="65">
        <f t="shared" si="2"/>
        <v>4829</v>
      </c>
      <c r="Q15" s="62">
        <v>3000</v>
      </c>
      <c r="R15" s="65">
        <f t="shared" si="3"/>
        <v>-1829</v>
      </c>
      <c r="S15" s="56"/>
    </row>
    <row r="16" spans="1:20" ht="15" customHeight="1" x14ac:dyDescent="0.25">
      <c r="B16" s="66">
        <f t="shared" si="1"/>
        <v>9</v>
      </c>
      <c r="C16" s="56" t="s">
        <v>164</v>
      </c>
      <c r="D16" s="56" t="s">
        <v>99</v>
      </c>
      <c r="E16" s="56" t="s">
        <v>174</v>
      </c>
      <c r="F16" s="56" t="s">
        <v>184</v>
      </c>
      <c r="G16" s="56" t="s">
        <v>186</v>
      </c>
      <c r="H16" s="64">
        <v>45127</v>
      </c>
      <c r="I16" s="62">
        <v>3955</v>
      </c>
      <c r="J16" s="62">
        <v>6545</v>
      </c>
      <c r="K16" s="65">
        <f t="shared" si="0"/>
        <v>2590</v>
      </c>
      <c r="L16" s="62">
        <v>254</v>
      </c>
      <c r="M16" s="62">
        <v>1262</v>
      </c>
      <c r="N16" s="62">
        <v>591</v>
      </c>
      <c r="O16" s="62">
        <v>1487</v>
      </c>
      <c r="P16" s="65">
        <f t="shared" si="2"/>
        <v>3594</v>
      </c>
      <c r="Q16" s="62">
        <v>9000</v>
      </c>
      <c r="R16" s="65">
        <f t="shared" si="3"/>
        <v>5406</v>
      </c>
      <c r="S16" s="56"/>
    </row>
    <row r="17" spans="2:19" ht="15" customHeight="1" x14ac:dyDescent="0.25">
      <c r="B17" s="66">
        <f t="shared" si="1"/>
        <v>10</v>
      </c>
      <c r="C17" s="56" t="s">
        <v>165</v>
      </c>
      <c r="D17" s="56" t="s">
        <v>101</v>
      </c>
      <c r="E17" s="56" t="s">
        <v>175</v>
      </c>
      <c r="F17" s="56" t="s">
        <v>168</v>
      </c>
      <c r="G17" s="56" t="s">
        <v>188</v>
      </c>
      <c r="H17" s="64">
        <v>45130</v>
      </c>
      <c r="I17" s="62">
        <v>8250</v>
      </c>
      <c r="J17" s="62">
        <v>9000</v>
      </c>
      <c r="K17" s="65">
        <f t="shared" si="0"/>
        <v>750</v>
      </c>
      <c r="L17" s="62">
        <v>1963</v>
      </c>
      <c r="M17" s="62">
        <v>1394</v>
      </c>
      <c r="N17" s="62">
        <v>855</v>
      </c>
      <c r="O17" s="62">
        <v>1723</v>
      </c>
      <c r="P17" s="65">
        <f t="shared" si="2"/>
        <v>5935</v>
      </c>
      <c r="Q17" s="62">
        <v>3000</v>
      </c>
      <c r="R17" s="65">
        <f t="shared" si="3"/>
        <v>-2935</v>
      </c>
      <c r="S17" s="56"/>
    </row>
    <row r="18" spans="2:19" ht="15" customHeight="1" x14ac:dyDescent="0.25">
      <c r="B18" s="66" t="str">
        <f t="shared" si="1"/>
        <v/>
      </c>
      <c r="C18" s="56"/>
      <c r="D18" s="56"/>
      <c r="E18" s="56"/>
      <c r="F18" s="56"/>
      <c r="G18" s="56"/>
      <c r="H18" s="64"/>
      <c r="I18" s="62"/>
      <c r="J18" s="62"/>
      <c r="K18" s="65" t="str">
        <f t="shared" si="0"/>
        <v/>
      </c>
      <c r="L18" s="62"/>
      <c r="M18" s="62"/>
      <c r="N18" s="62"/>
      <c r="O18" s="62"/>
      <c r="P18" s="65" t="str">
        <f t="shared" si="2"/>
        <v/>
      </c>
      <c r="Q18" s="62"/>
      <c r="R18" s="65" t="str">
        <f t="shared" si="3"/>
        <v/>
      </c>
      <c r="S18" s="56"/>
    </row>
    <row r="19" spans="2:19" ht="15" customHeight="1" x14ac:dyDescent="0.25">
      <c r="B19" s="66" t="str">
        <f t="shared" si="1"/>
        <v/>
      </c>
      <c r="C19" s="56"/>
      <c r="D19" s="56"/>
      <c r="E19" s="56"/>
      <c r="F19" s="56"/>
      <c r="G19" s="56"/>
      <c r="H19" s="64"/>
      <c r="I19" s="62"/>
      <c r="J19" s="62"/>
      <c r="K19" s="65" t="str">
        <f t="shared" si="0"/>
        <v/>
      </c>
      <c r="L19" s="62"/>
      <c r="M19" s="62"/>
      <c r="N19" s="62"/>
      <c r="O19" s="62"/>
      <c r="P19" s="65" t="str">
        <f t="shared" si="2"/>
        <v/>
      </c>
      <c r="Q19" s="62"/>
      <c r="R19" s="65" t="str">
        <f t="shared" si="3"/>
        <v/>
      </c>
      <c r="S19" s="56"/>
    </row>
    <row r="20" spans="2:19" ht="15" customHeight="1" x14ac:dyDescent="0.25">
      <c r="B20" s="66" t="str">
        <f t="shared" si="1"/>
        <v/>
      </c>
      <c r="C20" s="56"/>
      <c r="D20" s="56"/>
      <c r="E20" s="56"/>
      <c r="F20" s="56"/>
      <c r="G20" s="56"/>
      <c r="H20" s="64"/>
      <c r="I20" s="62"/>
      <c r="J20" s="62"/>
      <c r="K20" s="65" t="str">
        <f t="shared" si="0"/>
        <v/>
      </c>
      <c r="L20" s="62"/>
      <c r="M20" s="62"/>
      <c r="N20" s="62"/>
      <c r="O20" s="62"/>
      <c r="P20" s="65" t="str">
        <f t="shared" si="2"/>
        <v/>
      </c>
      <c r="Q20" s="62"/>
      <c r="R20" s="65" t="str">
        <f t="shared" si="3"/>
        <v/>
      </c>
      <c r="S20" s="56"/>
    </row>
    <row r="21" spans="2:19" ht="15" customHeight="1" x14ac:dyDescent="0.25">
      <c r="B21" s="66" t="str">
        <f t="shared" si="1"/>
        <v/>
      </c>
      <c r="C21" s="56"/>
      <c r="D21" s="56"/>
      <c r="E21" s="56"/>
      <c r="F21" s="56"/>
      <c r="G21" s="56"/>
      <c r="H21" s="64"/>
      <c r="I21" s="62"/>
      <c r="J21" s="62"/>
      <c r="K21" s="65" t="str">
        <f t="shared" si="0"/>
        <v/>
      </c>
      <c r="L21" s="62"/>
      <c r="M21" s="62"/>
      <c r="N21" s="62"/>
      <c r="O21" s="62"/>
      <c r="P21" s="65" t="str">
        <f t="shared" si="2"/>
        <v/>
      </c>
      <c r="Q21" s="62"/>
      <c r="R21" s="65" t="str">
        <f t="shared" si="3"/>
        <v/>
      </c>
      <c r="S21" s="56"/>
    </row>
    <row r="22" spans="2:19" ht="15" customHeight="1" x14ac:dyDescent="0.25">
      <c r="B22" s="66" t="str">
        <f t="shared" si="1"/>
        <v/>
      </c>
      <c r="C22" s="56"/>
      <c r="D22" s="56"/>
      <c r="E22" s="56"/>
      <c r="F22" s="56"/>
      <c r="G22" s="56"/>
      <c r="H22" s="64"/>
      <c r="I22" s="62"/>
      <c r="J22" s="62"/>
      <c r="K22" s="65" t="str">
        <f t="shared" si="0"/>
        <v/>
      </c>
      <c r="L22" s="62"/>
      <c r="M22" s="62"/>
      <c r="N22" s="62"/>
      <c r="O22" s="62"/>
      <c r="P22" s="65" t="str">
        <f t="shared" si="2"/>
        <v/>
      </c>
      <c r="Q22" s="62"/>
      <c r="R22" s="65" t="str">
        <f t="shared" si="3"/>
        <v/>
      </c>
      <c r="S22" s="56"/>
    </row>
    <row r="23" spans="2:19" ht="15" customHeight="1" x14ac:dyDescent="0.25">
      <c r="B23" s="109"/>
      <c r="C23" s="111"/>
      <c r="D23" s="111"/>
      <c r="E23" s="111"/>
      <c r="F23" s="111"/>
      <c r="G23" s="111"/>
      <c r="H23" s="112"/>
      <c r="I23" s="113"/>
      <c r="J23" s="113"/>
      <c r="K23" s="110"/>
      <c r="L23" s="113"/>
      <c r="M23" s="113"/>
      <c r="N23" s="113"/>
      <c r="O23" s="113"/>
      <c r="P23" s="110"/>
      <c r="Q23" s="113"/>
      <c r="R23" s="110"/>
      <c r="S23" s="111"/>
    </row>
    <row r="24" spans="2:19" ht="15" customHeight="1" x14ac:dyDescent="0.25">
      <c r="B24" s="109"/>
      <c r="C24" s="111"/>
      <c r="D24" s="111"/>
      <c r="E24" s="111"/>
      <c r="F24" s="111"/>
      <c r="G24" s="111"/>
      <c r="H24" s="112"/>
      <c r="I24" s="113"/>
      <c r="J24" s="113"/>
      <c r="K24" s="110"/>
      <c r="L24" s="113"/>
      <c r="M24" s="113"/>
      <c r="N24" s="113"/>
      <c r="O24" s="113"/>
      <c r="P24" s="110"/>
      <c r="Q24" s="113"/>
      <c r="R24" s="110"/>
      <c r="S24" s="111"/>
    </row>
    <row r="25" spans="2:19" ht="15" customHeight="1" x14ac:dyDescent="0.25">
      <c r="B25" s="109"/>
      <c r="C25" s="111"/>
      <c r="D25" s="111"/>
      <c r="E25" s="111"/>
      <c r="F25" s="111"/>
      <c r="G25" s="111"/>
      <c r="H25" s="112"/>
      <c r="I25" s="113"/>
      <c r="J25" s="113"/>
      <c r="K25" s="110"/>
      <c r="L25" s="113"/>
      <c r="M25" s="113"/>
      <c r="N25" s="113"/>
      <c r="O25" s="113"/>
      <c r="P25" s="110"/>
      <c r="Q25" s="113"/>
      <c r="R25" s="110"/>
      <c r="S25" s="111"/>
    </row>
    <row r="26" spans="2:19" ht="15" customHeight="1" x14ac:dyDescent="0.25">
      <c r="B26" s="109"/>
      <c r="C26" s="111"/>
      <c r="D26" s="111"/>
      <c r="E26" s="111"/>
      <c r="F26" s="111"/>
      <c r="G26" s="111"/>
      <c r="H26" s="112"/>
      <c r="I26" s="113"/>
      <c r="J26" s="113"/>
      <c r="K26" s="110"/>
      <c r="L26" s="113"/>
      <c r="M26" s="113"/>
      <c r="N26" s="113"/>
      <c r="O26" s="113"/>
      <c r="P26" s="110"/>
      <c r="Q26" s="113"/>
      <c r="R26" s="110"/>
      <c r="S26" s="111"/>
    </row>
    <row r="27" spans="2:19" ht="15" customHeight="1" x14ac:dyDescent="0.25">
      <c r="B27" s="109"/>
      <c r="C27" s="111"/>
      <c r="D27" s="111"/>
      <c r="E27" s="111"/>
      <c r="F27" s="111"/>
      <c r="G27" s="111"/>
      <c r="H27" s="112"/>
      <c r="I27" s="113"/>
      <c r="J27" s="113"/>
      <c r="K27" s="110"/>
      <c r="L27" s="113"/>
      <c r="M27" s="113"/>
      <c r="N27" s="113"/>
      <c r="O27" s="113"/>
      <c r="P27" s="110"/>
      <c r="Q27" s="113"/>
      <c r="R27" s="110"/>
      <c r="S27" s="111"/>
    </row>
    <row r="28" spans="2:19" ht="15" customHeight="1" x14ac:dyDescent="0.25">
      <c r="B28" s="109"/>
      <c r="C28" s="111"/>
      <c r="D28" s="111"/>
      <c r="E28" s="111"/>
      <c r="F28" s="111"/>
      <c r="G28" s="111"/>
      <c r="H28" s="112"/>
      <c r="I28" s="113"/>
      <c r="J28" s="113"/>
      <c r="K28" s="110"/>
      <c r="L28" s="113"/>
      <c r="M28" s="113"/>
      <c r="N28" s="113"/>
      <c r="O28" s="113"/>
      <c r="P28" s="110"/>
      <c r="Q28" s="113"/>
      <c r="R28" s="110"/>
      <c r="S28" s="111"/>
    </row>
    <row r="29" spans="2:19" ht="15" customHeight="1" x14ac:dyDescent="0.25">
      <c r="B29" s="109"/>
      <c r="C29" s="111"/>
      <c r="D29" s="111"/>
      <c r="E29" s="111"/>
      <c r="F29" s="111"/>
      <c r="G29" s="111"/>
      <c r="H29" s="112"/>
      <c r="I29" s="113"/>
      <c r="J29" s="113"/>
      <c r="K29" s="110"/>
      <c r="L29" s="113"/>
      <c r="M29" s="113"/>
      <c r="N29" s="113"/>
      <c r="O29" s="113"/>
      <c r="P29" s="110"/>
      <c r="Q29" s="113"/>
      <c r="R29" s="110"/>
      <c r="S29" s="111"/>
    </row>
    <row r="30" spans="2:19" ht="15" customHeight="1" x14ac:dyDescent="0.25">
      <c r="B30" s="109"/>
      <c r="C30" s="111"/>
      <c r="D30" s="111"/>
      <c r="E30" s="111"/>
      <c r="F30" s="111"/>
      <c r="G30" s="111"/>
      <c r="H30" s="112"/>
      <c r="I30" s="113"/>
      <c r="J30" s="113"/>
      <c r="K30" s="110"/>
      <c r="L30" s="113"/>
      <c r="M30" s="113"/>
      <c r="N30" s="113"/>
      <c r="O30" s="113"/>
      <c r="P30" s="110"/>
      <c r="Q30" s="113"/>
      <c r="R30" s="110"/>
      <c r="S30" s="111"/>
    </row>
    <row r="31" spans="2:19" ht="15" customHeight="1" x14ac:dyDescent="0.25">
      <c r="B31" s="109"/>
      <c r="C31" s="111"/>
      <c r="D31" s="111"/>
      <c r="E31" s="111"/>
      <c r="F31" s="111"/>
      <c r="G31" s="111"/>
      <c r="H31" s="112"/>
      <c r="I31" s="113"/>
      <c r="J31" s="113"/>
      <c r="K31" s="110"/>
      <c r="L31" s="113"/>
      <c r="M31" s="113"/>
      <c r="N31" s="113"/>
      <c r="O31" s="113"/>
      <c r="P31" s="110"/>
      <c r="Q31" s="113"/>
      <c r="R31" s="110"/>
      <c r="S31" s="111"/>
    </row>
    <row r="32" spans="2:19" ht="15" customHeight="1" x14ac:dyDescent="0.25">
      <c r="B32" s="109"/>
      <c r="C32" s="111"/>
      <c r="D32" s="111"/>
      <c r="E32" s="111"/>
      <c r="F32" s="111"/>
      <c r="G32" s="111"/>
      <c r="H32" s="112"/>
      <c r="I32" s="113"/>
      <c r="J32" s="113"/>
      <c r="K32" s="110"/>
      <c r="L32" s="113"/>
      <c r="M32" s="113"/>
      <c r="N32" s="113"/>
      <c r="O32" s="113"/>
      <c r="P32" s="110"/>
      <c r="Q32" s="113"/>
      <c r="R32" s="110"/>
      <c r="S32" s="111"/>
    </row>
    <row r="33" spans="2:19" ht="15" customHeight="1" x14ac:dyDescent="0.25">
      <c r="B33" s="109"/>
      <c r="C33" s="111"/>
      <c r="D33" s="111"/>
      <c r="E33" s="111"/>
      <c r="F33" s="111"/>
      <c r="G33" s="111"/>
      <c r="H33" s="112"/>
      <c r="I33" s="113"/>
      <c r="J33" s="113"/>
      <c r="K33" s="110"/>
      <c r="L33" s="113"/>
      <c r="M33" s="113"/>
      <c r="N33" s="113"/>
      <c r="O33" s="113"/>
      <c r="P33" s="110"/>
      <c r="Q33" s="113"/>
      <c r="R33" s="110"/>
      <c r="S33" s="111"/>
    </row>
    <row r="34" spans="2:19" ht="15" customHeight="1" x14ac:dyDescent="0.25">
      <c r="B34" s="109"/>
      <c r="C34" s="111"/>
      <c r="D34" s="111"/>
      <c r="E34" s="111"/>
      <c r="F34" s="111"/>
      <c r="G34" s="111"/>
      <c r="H34" s="112"/>
      <c r="I34" s="113"/>
      <c r="J34" s="113"/>
      <c r="K34" s="110"/>
      <c r="L34" s="113"/>
      <c r="M34" s="113"/>
      <c r="N34" s="113"/>
      <c r="O34" s="113"/>
      <c r="P34" s="110"/>
      <c r="Q34" s="113"/>
      <c r="R34" s="110"/>
      <c r="S34" s="111"/>
    </row>
    <row r="35" spans="2:19" ht="15" customHeight="1" x14ac:dyDescent="0.25">
      <c r="B35" s="109"/>
      <c r="C35" s="111"/>
      <c r="D35" s="111"/>
      <c r="E35" s="111"/>
      <c r="F35" s="111"/>
      <c r="G35" s="111"/>
      <c r="H35" s="112"/>
      <c r="I35" s="113"/>
      <c r="J35" s="113"/>
      <c r="K35" s="110"/>
      <c r="L35" s="113"/>
      <c r="M35" s="113"/>
      <c r="N35" s="113"/>
      <c r="O35" s="113"/>
      <c r="P35" s="110"/>
      <c r="Q35" s="113"/>
      <c r="R35" s="110"/>
      <c r="S35" s="111"/>
    </row>
    <row r="36" spans="2:19" ht="15" customHeight="1" x14ac:dyDescent="0.25">
      <c r="B36" s="109"/>
      <c r="C36" s="111"/>
      <c r="D36" s="111"/>
      <c r="E36" s="111"/>
      <c r="F36" s="111"/>
      <c r="G36" s="111"/>
      <c r="H36" s="112"/>
      <c r="I36" s="113"/>
      <c r="J36" s="113"/>
      <c r="K36" s="110"/>
      <c r="L36" s="113"/>
      <c r="M36" s="113"/>
      <c r="N36" s="113"/>
      <c r="O36" s="113"/>
      <c r="P36" s="110"/>
      <c r="Q36" s="113"/>
      <c r="R36" s="110"/>
      <c r="S36" s="111"/>
    </row>
    <row r="37" spans="2:19" ht="15" customHeight="1" x14ac:dyDescent="0.25">
      <c r="B37" s="109"/>
      <c r="C37" s="111"/>
      <c r="D37" s="111"/>
      <c r="E37" s="111"/>
      <c r="F37" s="111"/>
      <c r="G37" s="111"/>
      <c r="H37" s="112"/>
      <c r="I37" s="113"/>
      <c r="J37" s="113"/>
      <c r="K37" s="110"/>
      <c r="L37" s="113"/>
      <c r="M37" s="113"/>
      <c r="N37" s="113"/>
      <c r="O37" s="113"/>
      <c r="P37" s="110"/>
      <c r="Q37" s="113"/>
      <c r="R37" s="110"/>
      <c r="S37" s="111"/>
    </row>
    <row r="38" spans="2:19" ht="15" customHeight="1" x14ac:dyDescent="0.25">
      <c r="B38" s="109"/>
      <c r="C38" s="111"/>
      <c r="D38" s="111"/>
      <c r="E38" s="111"/>
      <c r="F38" s="111"/>
      <c r="G38" s="111"/>
      <c r="H38" s="112"/>
      <c r="I38" s="113"/>
      <c r="J38" s="113"/>
      <c r="K38" s="110"/>
      <c r="L38" s="113"/>
      <c r="M38" s="113"/>
      <c r="N38" s="113"/>
      <c r="O38" s="113"/>
      <c r="P38" s="110"/>
      <c r="Q38" s="113"/>
      <c r="R38" s="110"/>
      <c r="S38" s="111"/>
    </row>
    <row r="39" spans="2:19" ht="15" customHeight="1" x14ac:dyDescent="0.25">
      <c r="B39" s="109"/>
      <c r="C39" s="111"/>
      <c r="D39" s="111"/>
      <c r="E39" s="111"/>
      <c r="F39" s="111"/>
      <c r="G39" s="111"/>
      <c r="H39" s="112"/>
      <c r="I39" s="113"/>
      <c r="J39" s="113"/>
      <c r="K39" s="110"/>
      <c r="L39" s="113"/>
      <c r="M39" s="113"/>
      <c r="N39" s="113"/>
      <c r="O39" s="113"/>
      <c r="P39" s="110"/>
      <c r="Q39" s="113"/>
      <c r="R39" s="110"/>
      <c r="S39" s="111"/>
    </row>
    <row r="40" spans="2:19" ht="15" customHeight="1" x14ac:dyDescent="0.25">
      <c r="B40" s="109"/>
      <c r="C40" s="111"/>
      <c r="D40" s="111"/>
      <c r="E40" s="111"/>
      <c r="F40" s="111"/>
      <c r="G40" s="111"/>
      <c r="H40" s="112"/>
      <c r="I40" s="113"/>
      <c r="J40" s="113"/>
      <c r="K40" s="110"/>
      <c r="L40" s="113"/>
      <c r="M40" s="113"/>
      <c r="N40" s="113"/>
      <c r="O40" s="113"/>
      <c r="P40" s="110"/>
      <c r="Q40" s="113"/>
      <c r="R40" s="110"/>
      <c r="S40" s="111"/>
    </row>
    <row r="41" spans="2:19" ht="15" customHeight="1" x14ac:dyDescent="0.25">
      <c r="B41" s="109"/>
      <c r="C41" s="111"/>
      <c r="D41" s="111"/>
      <c r="E41" s="111"/>
      <c r="F41" s="111"/>
      <c r="G41" s="111"/>
      <c r="H41" s="112"/>
      <c r="I41" s="113"/>
      <c r="J41" s="113"/>
      <c r="K41" s="110"/>
      <c r="L41" s="113"/>
      <c r="M41" s="113"/>
      <c r="N41" s="113"/>
      <c r="O41" s="113"/>
      <c r="P41" s="110"/>
      <c r="Q41" s="113"/>
      <c r="R41" s="110"/>
      <c r="S41" s="111"/>
    </row>
    <row r="42" spans="2:19" ht="15" customHeight="1" x14ac:dyDescent="0.25">
      <c r="B42" s="109"/>
      <c r="C42" s="111"/>
      <c r="D42" s="111"/>
      <c r="E42" s="111"/>
      <c r="F42" s="111"/>
      <c r="G42" s="111"/>
      <c r="H42" s="112"/>
      <c r="I42" s="113"/>
      <c r="J42" s="113"/>
      <c r="K42" s="110"/>
      <c r="L42" s="113"/>
      <c r="M42" s="113"/>
      <c r="N42" s="113"/>
      <c r="O42" s="113"/>
      <c r="P42" s="110"/>
      <c r="Q42" s="113"/>
      <c r="R42" s="110"/>
      <c r="S42" s="111"/>
    </row>
    <row r="43" spans="2:19" ht="15" customHeight="1" x14ac:dyDescent="0.25">
      <c r="B43" s="109"/>
      <c r="C43" s="111"/>
      <c r="D43" s="111"/>
      <c r="E43" s="111"/>
      <c r="F43" s="111"/>
      <c r="G43" s="111"/>
      <c r="H43" s="112"/>
      <c r="I43" s="113"/>
      <c r="J43" s="113"/>
      <c r="K43" s="110"/>
      <c r="L43" s="113"/>
      <c r="M43" s="113"/>
      <c r="N43" s="113"/>
      <c r="O43" s="113"/>
      <c r="P43" s="110"/>
      <c r="Q43" s="113"/>
      <c r="R43" s="110"/>
      <c r="S43" s="111"/>
    </row>
    <row r="44" spans="2:19" ht="15" customHeight="1" x14ac:dyDescent="0.25">
      <c r="B44" s="109"/>
      <c r="C44" s="111"/>
      <c r="D44" s="111"/>
      <c r="E44" s="111"/>
      <c r="F44" s="111"/>
      <c r="G44" s="111"/>
      <c r="H44" s="112"/>
      <c r="I44" s="113"/>
      <c r="J44" s="113"/>
      <c r="K44" s="110"/>
      <c r="L44" s="113"/>
      <c r="M44" s="113"/>
      <c r="N44" s="113"/>
      <c r="O44" s="113"/>
      <c r="P44" s="110"/>
      <c r="Q44" s="113"/>
      <c r="R44" s="110"/>
      <c r="S44" s="111"/>
    </row>
    <row r="45" spans="2:19" ht="15" customHeight="1" x14ac:dyDescent="0.25">
      <c r="B45" s="109"/>
      <c r="C45" s="111"/>
      <c r="D45" s="111"/>
      <c r="E45" s="111"/>
      <c r="F45" s="111"/>
      <c r="G45" s="111"/>
      <c r="H45" s="112"/>
      <c r="I45" s="113"/>
      <c r="J45" s="113"/>
      <c r="K45" s="110"/>
      <c r="L45" s="113"/>
      <c r="M45" s="113"/>
      <c r="N45" s="113"/>
      <c r="O45" s="113"/>
      <c r="P45" s="110"/>
      <c r="Q45" s="113"/>
      <c r="R45" s="110"/>
      <c r="S45" s="111"/>
    </row>
    <row r="46" spans="2:19" ht="15" customHeight="1" x14ac:dyDescent="0.25">
      <c r="B46" s="109"/>
      <c r="C46" s="111"/>
      <c r="D46" s="111"/>
      <c r="E46" s="111"/>
      <c r="F46" s="111"/>
      <c r="G46" s="111"/>
      <c r="H46" s="112"/>
      <c r="I46" s="113"/>
      <c r="J46" s="113"/>
      <c r="K46" s="110"/>
      <c r="L46" s="113"/>
      <c r="M46" s="113"/>
      <c r="N46" s="113"/>
      <c r="O46" s="113"/>
      <c r="P46" s="110"/>
      <c r="Q46" s="113"/>
      <c r="R46" s="110"/>
      <c r="S46" s="111"/>
    </row>
    <row r="47" spans="2:19" ht="15" customHeight="1" x14ac:dyDescent="0.25">
      <c r="B47" s="109"/>
      <c r="C47" s="111"/>
      <c r="D47" s="111"/>
      <c r="E47" s="111"/>
      <c r="F47" s="111"/>
      <c r="G47" s="111"/>
      <c r="H47" s="112"/>
      <c r="I47" s="113"/>
      <c r="J47" s="113"/>
      <c r="K47" s="110"/>
      <c r="L47" s="113"/>
      <c r="M47" s="113"/>
      <c r="N47" s="113"/>
      <c r="O47" s="113"/>
      <c r="P47" s="110"/>
      <c r="Q47" s="113"/>
      <c r="R47" s="110"/>
      <c r="S47" s="111"/>
    </row>
    <row r="48" spans="2:19" ht="15" customHeight="1" x14ac:dyDescent="0.25">
      <c r="B48" s="109"/>
      <c r="C48" s="111"/>
      <c r="D48" s="111"/>
      <c r="E48" s="111"/>
      <c r="F48" s="111"/>
      <c r="G48" s="111"/>
      <c r="H48" s="112"/>
      <c r="I48" s="113"/>
      <c r="J48" s="113"/>
      <c r="K48" s="110"/>
      <c r="L48" s="113"/>
      <c r="M48" s="113"/>
      <c r="N48" s="113"/>
      <c r="O48" s="113"/>
      <c r="P48" s="110"/>
      <c r="Q48" s="113"/>
      <c r="R48" s="110"/>
      <c r="S48" s="111"/>
    </row>
    <row r="49" spans="2:19" ht="15" customHeight="1" x14ac:dyDescent="0.25">
      <c r="B49" s="109"/>
      <c r="C49" s="111"/>
      <c r="D49" s="111"/>
      <c r="E49" s="111"/>
      <c r="F49" s="111"/>
      <c r="G49" s="111"/>
      <c r="H49" s="112"/>
      <c r="I49" s="113"/>
      <c r="J49" s="113"/>
      <c r="K49" s="110"/>
      <c r="L49" s="113"/>
      <c r="M49" s="113"/>
      <c r="N49" s="113"/>
      <c r="O49" s="113"/>
      <c r="P49" s="110"/>
      <c r="Q49" s="113"/>
      <c r="R49" s="110"/>
      <c r="S49" s="111"/>
    </row>
    <row r="50" spans="2:19" ht="15" customHeight="1" x14ac:dyDescent="0.25">
      <c r="B50" s="109"/>
      <c r="C50" s="111"/>
      <c r="D50" s="111"/>
      <c r="E50" s="111"/>
      <c r="F50" s="111"/>
      <c r="G50" s="111"/>
      <c r="H50" s="112"/>
      <c r="I50" s="113"/>
      <c r="J50" s="113"/>
      <c r="K50" s="110"/>
      <c r="L50" s="113"/>
      <c r="M50" s="113"/>
      <c r="N50" s="113"/>
      <c r="O50" s="113"/>
      <c r="P50" s="110"/>
      <c r="Q50" s="113"/>
      <c r="R50" s="110"/>
      <c r="S50" s="111"/>
    </row>
    <row r="51" spans="2:19" ht="15" customHeight="1" x14ac:dyDescent="0.25">
      <c r="B51" s="109"/>
      <c r="C51" s="111"/>
      <c r="D51" s="111"/>
      <c r="E51" s="111"/>
      <c r="F51" s="111"/>
      <c r="G51" s="111"/>
      <c r="H51" s="112"/>
      <c r="I51" s="113"/>
      <c r="J51" s="113"/>
      <c r="K51" s="110"/>
      <c r="L51" s="113"/>
      <c r="M51" s="113"/>
      <c r="N51" s="113"/>
      <c r="O51" s="113"/>
      <c r="P51" s="110"/>
      <c r="Q51" s="113"/>
      <c r="R51" s="110"/>
      <c r="S51" s="111"/>
    </row>
    <row r="52" spans="2:19" ht="15" customHeight="1" x14ac:dyDescent="0.25">
      <c r="B52" s="109"/>
      <c r="C52" s="111"/>
      <c r="D52" s="111"/>
      <c r="E52" s="111"/>
      <c r="F52" s="111"/>
      <c r="G52" s="111"/>
      <c r="H52" s="112"/>
      <c r="I52" s="113"/>
      <c r="J52" s="113"/>
      <c r="K52" s="110"/>
      <c r="L52" s="113"/>
      <c r="M52" s="113"/>
      <c r="N52" s="113"/>
      <c r="O52" s="113"/>
      <c r="P52" s="110"/>
      <c r="Q52" s="113"/>
      <c r="R52" s="110"/>
      <c r="S52" s="111"/>
    </row>
    <row r="53" spans="2:19" ht="15" customHeight="1" x14ac:dyDescent="0.25">
      <c r="B53" s="109"/>
      <c r="C53" s="111"/>
      <c r="D53" s="111"/>
      <c r="E53" s="111"/>
      <c r="F53" s="111"/>
      <c r="G53" s="111"/>
      <c r="H53" s="112"/>
      <c r="I53" s="113"/>
      <c r="J53" s="113"/>
      <c r="K53" s="110"/>
      <c r="L53" s="113"/>
      <c r="M53" s="113"/>
      <c r="N53" s="113"/>
      <c r="O53" s="113"/>
      <c r="P53" s="110"/>
      <c r="Q53" s="113"/>
      <c r="R53" s="110"/>
      <c r="S53" s="111"/>
    </row>
    <row r="54" spans="2:19" ht="15" customHeight="1" x14ac:dyDescent="0.25">
      <c r="B54" s="109"/>
      <c r="C54" s="111"/>
      <c r="D54" s="111"/>
      <c r="E54" s="111"/>
      <c r="F54" s="111"/>
      <c r="G54" s="111"/>
      <c r="H54" s="112"/>
      <c r="I54" s="113"/>
      <c r="J54" s="113"/>
      <c r="K54" s="110"/>
      <c r="L54" s="113"/>
      <c r="M54" s="113"/>
      <c r="N54" s="113"/>
      <c r="O54" s="113"/>
      <c r="P54" s="110"/>
      <c r="Q54" s="113"/>
      <c r="R54" s="110"/>
      <c r="S54" s="111"/>
    </row>
    <row r="55" spans="2:19" ht="15" customHeight="1" x14ac:dyDescent="0.25">
      <c r="B55" s="109"/>
      <c r="C55" s="111"/>
      <c r="D55" s="111"/>
      <c r="E55" s="111"/>
      <c r="F55" s="111"/>
      <c r="G55" s="111"/>
      <c r="H55" s="112"/>
      <c r="I55" s="113"/>
      <c r="J55" s="113"/>
      <c r="K55" s="110"/>
      <c r="L55" s="113"/>
      <c r="M55" s="113"/>
      <c r="N55" s="113"/>
      <c r="O55" s="113"/>
      <c r="P55" s="110"/>
      <c r="Q55" s="113"/>
      <c r="R55" s="110"/>
      <c r="S55" s="111"/>
    </row>
    <row r="56" spans="2:19" ht="15" customHeight="1" x14ac:dyDescent="0.25">
      <c r="B56" s="109"/>
      <c r="C56" s="111"/>
      <c r="D56" s="111"/>
      <c r="E56" s="111"/>
      <c r="F56" s="111"/>
      <c r="G56" s="111"/>
      <c r="H56" s="112"/>
      <c r="I56" s="113"/>
      <c r="J56" s="113"/>
      <c r="K56" s="110"/>
      <c r="L56" s="113"/>
      <c r="M56" s="113"/>
      <c r="N56" s="113"/>
      <c r="O56" s="113"/>
      <c r="P56" s="110"/>
      <c r="Q56" s="113"/>
      <c r="R56" s="110"/>
      <c r="S56" s="111"/>
    </row>
    <row r="57" spans="2:19" ht="15" customHeight="1" x14ac:dyDescent="0.25">
      <c r="B57" s="109"/>
      <c r="C57" s="111"/>
      <c r="D57" s="111"/>
      <c r="E57" s="111"/>
      <c r="F57" s="111"/>
      <c r="G57" s="111"/>
      <c r="H57" s="112"/>
      <c r="I57" s="113"/>
      <c r="J57" s="113"/>
      <c r="K57" s="110"/>
      <c r="L57" s="113"/>
      <c r="M57" s="113"/>
      <c r="N57" s="113"/>
      <c r="O57" s="113"/>
      <c r="P57" s="110"/>
      <c r="Q57" s="113"/>
      <c r="R57" s="110"/>
      <c r="S57" s="111"/>
    </row>
    <row r="58" spans="2:19" ht="15" customHeight="1" x14ac:dyDescent="0.25">
      <c r="B58" s="109"/>
      <c r="C58" s="111"/>
      <c r="D58" s="111"/>
      <c r="E58" s="111"/>
      <c r="F58" s="111"/>
      <c r="G58" s="111"/>
      <c r="H58" s="112"/>
      <c r="I58" s="113"/>
      <c r="J58" s="113"/>
      <c r="K58" s="110"/>
      <c r="L58" s="113"/>
      <c r="M58" s="113"/>
      <c r="N58" s="113"/>
      <c r="O58" s="113"/>
      <c r="P58" s="110"/>
      <c r="Q58" s="113"/>
      <c r="R58" s="110"/>
      <c r="S58" s="111"/>
    </row>
    <row r="59" spans="2:19" ht="15" customHeight="1" x14ac:dyDescent="0.25">
      <c r="B59" s="109"/>
      <c r="C59" s="111"/>
      <c r="D59" s="111"/>
      <c r="E59" s="111"/>
      <c r="F59" s="111"/>
      <c r="G59" s="111"/>
      <c r="H59" s="112"/>
      <c r="I59" s="113"/>
      <c r="J59" s="113"/>
      <c r="K59" s="110"/>
      <c r="L59" s="113"/>
      <c r="M59" s="113"/>
      <c r="N59" s="113"/>
      <c r="O59" s="113"/>
      <c r="P59" s="110"/>
      <c r="Q59" s="113"/>
      <c r="R59" s="110"/>
      <c r="S59" s="111"/>
    </row>
    <row r="60" spans="2:19" ht="15" customHeight="1" x14ac:dyDescent="0.25">
      <c r="B60" s="109"/>
      <c r="C60" s="111"/>
      <c r="D60" s="111"/>
      <c r="E60" s="111"/>
      <c r="F60" s="111"/>
      <c r="G60" s="111"/>
      <c r="H60" s="112"/>
      <c r="I60" s="113"/>
      <c r="J60" s="113"/>
      <c r="K60" s="110"/>
      <c r="L60" s="113"/>
      <c r="M60" s="113"/>
      <c r="N60" s="113"/>
      <c r="O60" s="113"/>
      <c r="P60" s="110"/>
      <c r="Q60" s="113"/>
      <c r="R60" s="110"/>
      <c r="S60" s="111"/>
    </row>
    <row r="61" spans="2:19" ht="15" customHeight="1" x14ac:dyDescent="0.25">
      <c r="B61" s="109"/>
      <c r="C61" s="111"/>
      <c r="D61" s="111"/>
      <c r="E61" s="111"/>
      <c r="F61" s="111"/>
      <c r="G61" s="111"/>
      <c r="H61" s="112"/>
      <c r="I61" s="113"/>
      <c r="J61" s="113"/>
      <c r="K61" s="110"/>
      <c r="L61" s="113"/>
      <c r="M61" s="113"/>
      <c r="N61" s="113"/>
      <c r="O61" s="113"/>
      <c r="P61" s="110"/>
      <c r="Q61" s="113"/>
      <c r="R61" s="110"/>
      <c r="S61" s="111"/>
    </row>
    <row r="62" spans="2:19" ht="15" customHeight="1" x14ac:dyDescent="0.25">
      <c r="B62" s="109"/>
      <c r="C62" s="111"/>
      <c r="D62" s="111"/>
      <c r="E62" s="111"/>
      <c r="F62" s="111"/>
      <c r="G62" s="111"/>
      <c r="H62" s="112"/>
      <c r="I62" s="113"/>
      <c r="J62" s="113"/>
      <c r="K62" s="110"/>
      <c r="L62" s="113"/>
      <c r="M62" s="113"/>
      <c r="N62" s="113"/>
      <c r="O62" s="113"/>
      <c r="P62" s="110"/>
      <c r="Q62" s="113"/>
      <c r="R62" s="110"/>
      <c r="S62" s="111"/>
    </row>
    <row r="63" spans="2:19" ht="15" customHeight="1" x14ac:dyDescent="0.25">
      <c r="B63" s="109"/>
      <c r="C63" s="111"/>
      <c r="D63" s="111"/>
      <c r="E63" s="111"/>
      <c r="F63" s="111"/>
      <c r="G63" s="111"/>
      <c r="H63" s="112"/>
      <c r="I63" s="113"/>
      <c r="J63" s="113"/>
      <c r="K63" s="110"/>
      <c r="L63" s="113"/>
      <c r="M63" s="113"/>
      <c r="N63" s="113"/>
      <c r="O63" s="113"/>
      <c r="P63" s="110"/>
      <c r="Q63" s="113"/>
      <c r="R63" s="110"/>
      <c r="S63" s="111"/>
    </row>
    <row r="64" spans="2:19" ht="15" customHeight="1" x14ac:dyDescent="0.25">
      <c r="B64" s="109"/>
      <c r="C64" s="111"/>
      <c r="D64" s="111"/>
      <c r="E64" s="111"/>
      <c r="F64" s="111"/>
      <c r="G64" s="111"/>
      <c r="H64" s="112"/>
      <c r="I64" s="113"/>
      <c r="J64" s="113"/>
      <c r="K64" s="110"/>
      <c r="L64" s="113"/>
      <c r="M64" s="113"/>
      <c r="N64" s="113"/>
      <c r="O64" s="113"/>
      <c r="P64" s="110"/>
      <c r="Q64" s="113"/>
      <c r="R64" s="110"/>
      <c r="S64" s="111"/>
    </row>
    <row r="65" spans="2:19" ht="15" customHeight="1" x14ac:dyDescent="0.25">
      <c r="B65" s="109"/>
      <c r="C65" s="111"/>
      <c r="D65" s="111"/>
      <c r="E65" s="111"/>
      <c r="F65" s="111"/>
      <c r="G65" s="111"/>
      <c r="H65" s="112"/>
      <c r="I65" s="113"/>
      <c r="J65" s="113"/>
      <c r="K65" s="110"/>
      <c r="L65" s="113"/>
      <c r="M65" s="113"/>
      <c r="N65" s="113"/>
      <c r="O65" s="113"/>
      <c r="P65" s="110"/>
      <c r="Q65" s="113"/>
      <c r="R65" s="110"/>
      <c r="S65" s="111"/>
    </row>
    <row r="66" spans="2:19" ht="15" customHeight="1" x14ac:dyDescent="0.25">
      <c r="B66" s="109"/>
      <c r="C66" s="111"/>
      <c r="D66" s="111"/>
      <c r="E66" s="111"/>
      <c r="F66" s="111"/>
      <c r="G66" s="111"/>
      <c r="H66" s="112"/>
      <c r="I66" s="113"/>
      <c r="J66" s="113"/>
      <c r="K66" s="110"/>
      <c r="L66" s="113"/>
      <c r="M66" s="113"/>
      <c r="N66" s="113"/>
      <c r="O66" s="113"/>
      <c r="P66" s="110"/>
      <c r="Q66" s="113"/>
      <c r="R66" s="110"/>
      <c r="S66" s="111"/>
    </row>
    <row r="67" spans="2:19" ht="15" customHeight="1" x14ac:dyDescent="0.25">
      <c r="B67" s="109"/>
      <c r="C67" s="111"/>
      <c r="D67" s="111"/>
      <c r="E67" s="111"/>
      <c r="F67" s="111"/>
      <c r="G67" s="111"/>
      <c r="H67" s="112"/>
      <c r="I67" s="113"/>
      <c r="J67" s="113"/>
      <c r="K67" s="110"/>
      <c r="L67" s="113"/>
      <c r="M67" s="113"/>
      <c r="N67" s="113"/>
      <c r="O67" s="113"/>
      <c r="P67" s="110"/>
      <c r="Q67" s="113"/>
      <c r="R67" s="110"/>
      <c r="S67" s="111"/>
    </row>
    <row r="68" spans="2:19" ht="15" customHeight="1" x14ac:dyDescent="0.25">
      <c r="B68" s="109"/>
      <c r="C68" s="111"/>
      <c r="D68" s="111"/>
      <c r="E68" s="111"/>
      <c r="F68" s="111"/>
      <c r="G68" s="111"/>
      <c r="H68" s="112"/>
      <c r="I68" s="113"/>
      <c r="J68" s="113"/>
      <c r="K68" s="110"/>
      <c r="L68" s="113"/>
      <c r="M68" s="113"/>
      <c r="N68" s="113"/>
      <c r="O68" s="113"/>
      <c r="P68" s="110"/>
      <c r="Q68" s="113"/>
      <c r="R68" s="110"/>
      <c r="S68" s="111"/>
    </row>
    <row r="69" spans="2:19" ht="15" customHeight="1" x14ac:dyDescent="0.25">
      <c r="B69" s="109"/>
      <c r="C69" s="111"/>
      <c r="D69" s="111"/>
      <c r="E69" s="111"/>
      <c r="F69" s="111"/>
      <c r="G69" s="111"/>
      <c r="H69" s="112"/>
      <c r="I69" s="113"/>
      <c r="J69" s="113"/>
      <c r="K69" s="110"/>
      <c r="L69" s="113"/>
      <c r="M69" s="113"/>
      <c r="N69" s="113"/>
      <c r="O69" s="113"/>
      <c r="P69" s="110"/>
      <c r="Q69" s="113"/>
      <c r="R69" s="110"/>
      <c r="S69" s="111"/>
    </row>
    <row r="70" spans="2:19" ht="15" customHeight="1" x14ac:dyDescent="0.25">
      <c r="B70" s="109"/>
      <c r="C70" s="111"/>
      <c r="D70" s="111"/>
      <c r="E70" s="111"/>
      <c r="F70" s="111"/>
      <c r="G70" s="111"/>
      <c r="H70" s="112"/>
      <c r="I70" s="113"/>
      <c r="J70" s="113"/>
      <c r="K70" s="110"/>
      <c r="L70" s="113"/>
      <c r="M70" s="113"/>
      <c r="N70" s="113"/>
      <c r="O70" s="113"/>
      <c r="P70" s="110"/>
      <c r="Q70" s="113"/>
      <c r="R70" s="110"/>
      <c r="S70" s="111"/>
    </row>
    <row r="71" spans="2:19" ht="15" customHeight="1" x14ac:dyDescent="0.25">
      <c r="B71" s="109"/>
      <c r="C71" s="111"/>
      <c r="D71" s="111"/>
      <c r="E71" s="111"/>
      <c r="F71" s="111"/>
      <c r="G71" s="111"/>
      <c r="H71" s="112"/>
      <c r="I71" s="113"/>
      <c r="J71" s="113"/>
      <c r="K71" s="110"/>
      <c r="L71" s="113"/>
      <c r="M71" s="113"/>
      <c r="N71" s="113"/>
      <c r="O71" s="113"/>
      <c r="P71" s="110"/>
      <c r="Q71" s="113"/>
      <c r="R71" s="110"/>
      <c r="S71" s="111"/>
    </row>
    <row r="72" spans="2:19" ht="15" customHeight="1" x14ac:dyDescent="0.25">
      <c r="B72" s="109"/>
      <c r="C72" s="111"/>
      <c r="D72" s="111"/>
      <c r="E72" s="111"/>
      <c r="F72" s="111"/>
      <c r="G72" s="111"/>
      <c r="H72" s="112"/>
      <c r="I72" s="113"/>
      <c r="J72" s="113"/>
      <c r="K72" s="110"/>
      <c r="L72" s="113"/>
      <c r="M72" s="113"/>
      <c r="N72" s="113"/>
      <c r="O72" s="113"/>
      <c r="P72" s="110"/>
      <c r="Q72" s="113"/>
      <c r="R72" s="110"/>
      <c r="S72" s="111"/>
    </row>
    <row r="73" spans="2:19" ht="15" customHeight="1" x14ac:dyDescent="0.25">
      <c r="B73" s="109"/>
      <c r="C73" s="111"/>
      <c r="D73" s="111"/>
      <c r="E73" s="111"/>
      <c r="F73" s="111"/>
      <c r="G73" s="111"/>
      <c r="H73" s="112"/>
      <c r="I73" s="113"/>
      <c r="J73" s="113"/>
      <c r="K73" s="110"/>
      <c r="L73" s="113"/>
      <c r="M73" s="113"/>
      <c r="N73" s="113"/>
      <c r="O73" s="113"/>
      <c r="P73" s="110"/>
      <c r="Q73" s="113"/>
      <c r="R73" s="110"/>
      <c r="S73" s="111"/>
    </row>
    <row r="74" spans="2:19" ht="15" customHeight="1" x14ac:dyDescent="0.25">
      <c r="B74" s="109"/>
      <c r="C74" s="111"/>
      <c r="D74" s="111"/>
      <c r="E74" s="111"/>
      <c r="F74" s="111"/>
      <c r="G74" s="111"/>
      <c r="H74" s="112"/>
      <c r="I74" s="113"/>
      <c r="J74" s="113"/>
      <c r="K74" s="110"/>
      <c r="L74" s="113"/>
      <c r="M74" s="113"/>
      <c r="N74" s="113"/>
      <c r="O74" s="113"/>
      <c r="P74" s="110"/>
      <c r="Q74" s="113"/>
      <c r="R74" s="110"/>
      <c r="S74" s="111"/>
    </row>
    <row r="75" spans="2:19" ht="15" customHeight="1" x14ac:dyDescent="0.25">
      <c r="B75" s="109"/>
      <c r="C75" s="111"/>
      <c r="D75" s="111"/>
      <c r="E75" s="111"/>
      <c r="F75" s="111"/>
      <c r="G75" s="111"/>
      <c r="H75" s="112"/>
      <c r="I75" s="113"/>
      <c r="J75" s="113"/>
      <c r="K75" s="110"/>
      <c r="L75" s="113"/>
      <c r="M75" s="113"/>
      <c r="N75" s="113"/>
      <c r="O75" s="113"/>
      <c r="P75" s="110"/>
      <c r="Q75" s="113"/>
      <c r="R75" s="110"/>
      <c r="S75" s="111"/>
    </row>
    <row r="76" spans="2:19" ht="15" customHeight="1" x14ac:dyDescent="0.25">
      <c r="B76" s="109"/>
      <c r="C76" s="111"/>
      <c r="D76" s="111"/>
      <c r="E76" s="111"/>
      <c r="F76" s="111"/>
      <c r="G76" s="111"/>
      <c r="H76" s="112"/>
      <c r="I76" s="113"/>
      <c r="J76" s="113"/>
      <c r="K76" s="110"/>
      <c r="L76" s="113"/>
      <c r="M76" s="113"/>
      <c r="N76" s="113"/>
      <c r="O76" s="113"/>
      <c r="P76" s="110"/>
      <c r="Q76" s="113"/>
      <c r="R76" s="110"/>
      <c r="S76" s="111"/>
    </row>
    <row r="77" spans="2:19" ht="15" customHeight="1" x14ac:dyDescent="0.25">
      <c r="B77" s="109"/>
      <c r="C77" s="111"/>
      <c r="D77" s="111"/>
      <c r="E77" s="111"/>
      <c r="F77" s="111"/>
      <c r="G77" s="111"/>
      <c r="H77" s="112"/>
      <c r="I77" s="113"/>
      <c r="J77" s="113"/>
      <c r="K77" s="110"/>
      <c r="L77" s="113"/>
      <c r="M77" s="113"/>
      <c r="N77" s="113"/>
      <c r="O77" s="113"/>
      <c r="P77" s="110"/>
      <c r="Q77" s="113"/>
      <c r="R77" s="110"/>
      <c r="S77" s="111"/>
    </row>
    <row r="78" spans="2:19" ht="15" customHeight="1" x14ac:dyDescent="0.25">
      <c r="B78" s="109"/>
      <c r="C78" s="111"/>
      <c r="D78" s="111"/>
      <c r="E78" s="111"/>
      <c r="F78" s="111"/>
      <c r="G78" s="111"/>
      <c r="H78" s="112"/>
      <c r="I78" s="113"/>
      <c r="J78" s="113"/>
      <c r="K78" s="110"/>
      <c r="L78" s="113"/>
      <c r="M78" s="113"/>
      <c r="N78" s="113"/>
      <c r="O78" s="113"/>
      <c r="P78" s="110"/>
      <c r="Q78" s="113"/>
      <c r="R78" s="110"/>
      <c r="S78" s="111"/>
    </row>
    <row r="79" spans="2:19" ht="15" customHeight="1" x14ac:dyDescent="0.25">
      <c r="B79" s="109"/>
      <c r="C79" s="111"/>
      <c r="D79" s="111"/>
      <c r="E79" s="111"/>
      <c r="F79" s="111"/>
      <c r="G79" s="111"/>
      <c r="H79" s="112"/>
      <c r="I79" s="113"/>
      <c r="J79" s="113"/>
      <c r="K79" s="110"/>
      <c r="L79" s="113"/>
      <c r="M79" s="113"/>
      <c r="N79" s="113"/>
      <c r="O79" s="113"/>
      <c r="P79" s="110"/>
      <c r="Q79" s="113"/>
      <c r="R79" s="110"/>
      <c r="S79" s="111"/>
    </row>
    <row r="80" spans="2:19" ht="15" customHeight="1" x14ac:dyDescent="0.25">
      <c r="B80" s="109"/>
      <c r="C80" s="111"/>
      <c r="D80" s="111"/>
      <c r="E80" s="111"/>
      <c r="F80" s="111"/>
      <c r="G80" s="111"/>
      <c r="H80" s="112"/>
      <c r="I80" s="113"/>
      <c r="J80" s="113"/>
      <c r="K80" s="110"/>
      <c r="L80" s="113"/>
      <c r="M80" s="113"/>
      <c r="N80" s="113"/>
      <c r="O80" s="113"/>
      <c r="P80" s="110"/>
      <c r="Q80" s="113"/>
      <c r="R80" s="110"/>
      <c r="S80" s="111"/>
    </row>
    <row r="81" spans="2:19" ht="15" customHeight="1" x14ac:dyDescent="0.25">
      <c r="B81" s="109"/>
      <c r="C81" s="111"/>
      <c r="D81" s="111"/>
      <c r="E81" s="111"/>
      <c r="F81" s="111"/>
      <c r="G81" s="111"/>
      <c r="H81" s="112"/>
      <c r="I81" s="113"/>
      <c r="J81" s="113"/>
      <c r="K81" s="110"/>
      <c r="L81" s="113"/>
      <c r="M81" s="113"/>
      <c r="N81" s="113"/>
      <c r="O81" s="113"/>
      <c r="P81" s="110"/>
      <c r="Q81" s="113"/>
      <c r="R81" s="110"/>
      <c r="S81" s="111"/>
    </row>
    <row r="82" spans="2:19" ht="15" customHeight="1" x14ac:dyDescent="0.25">
      <c r="B82" s="109"/>
      <c r="C82" s="111"/>
      <c r="D82" s="111"/>
      <c r="E82" s="111"/>
      <c r="F82" s="111"/>
      <c r="G82" s="111"/>
      <c r="H82" s="112"/>
      <c r="I82" s="113"/>
      <c r="J82" s="113"/>
      <c r="K82" s="110"/>
      <c r="L82" s="113"/>
      <c r="M82" s="113"/>
      <c r="N82" s="113"/>
      <c r="O82" s="113"/>
      <c r="P82" s="110"/>
      <c r="Q82" s="113"/>
      <c r="R82" s="110"/>
      <c r="S82" s="111"/>
    </row>
    <row r="83" spans="2:19" ht="15" customHeight="1" x14ac:dyDescent="0.25">
      <c r="B83" s="109"/>
      <c r="C83" s="111"/>
      <c r="D83" s="111"/>
      <c r="E83" s="111"/>
      <c r="F83" s="111"/>
      <c r="G83" s="111"/>
      <c r="H83" s="112"/>
      <c r="I83" s="113"/>
      <c r="J83" s="113"/>
      <c r="K83" s="110"/>
      <c r="L83" s="113"/>
      <c r="M83" s="113"/>
      <c r="N83" s="113"/>
      <c r="O83" s="113"/>
      <c r="P83" s="110"/>
      <c r="Q83" s="113"/>
      <c r="R83" s="110"/>
      <c r="S83" s="111"/>
    </row>
    <row r="84" spans="2:19" ht="15" customHeight="1" x14ac:dyDescent="0.25">
      <c r="B84" s="109"/>
      <c r="C84" s="111"/>
      <c r="D84" s="111"/>
      <c r="E84" s="111"/>
      <c r="F84" s="111"/>
      <c r="G84" s="111"/>
      <c r="H84" s="112"/>
      <c r="I84" s="113"/>
      <c r="J84" s="113"/>
      <c r="K84" s="110"/>
      <c r="L84" s="113"/>
      <c r="M84" s="113"/>
      <c r="N84" s="113"/>
      <c r="O84" s="113"/>
      <c r="P84" s="110"/>
      <c r="Q84" s="113"/>
      <c r="R84" s="110"/>
      <c r="S84" s="111"/>
    </row>
    <row r="85" spans="2:19" ht="15" customHeight="1" x14ac:dyDescent="0.25">
      <c r="B85" s="109"/>
      <c r="C85" s="111"/>
      <c r="D85" s="111"/>
      <c r="E85" s="111"/>
      <c r="F85" s="111"/>
      <c r="G85" s="111"/>
      <c r="H85" s="112"/>
      <c r="I85" s="113"/>
      <c r="J85" s="113"/>
      <c r="K85" s="110"/>
      <c r="L85" s="113"/>
      <c r="M85" s="113"/>
      <c r="N85" s="113"/>
      <c r="O85" s="113"/>
      <c r="P85" s="110"/>
      <c r="Q85" s="113"/>
      <c r="R85" s="110"/>
      <c r="S85" s="111"/>
    </row>
    <row r="86" spans="2:19" ht="15" customHeight="1" x14ac:dyDescent="0.25">
      <c r="B86" s="109"/>
      <c r="C86" s="111"/>
      <c r="D86" s="111"/>
      <c r="E86" s="111"/>
      <c r="F86" s="111"/>
      <c r="G86" s="111"/>
      <c r="H86" s="112"/>
      <c r="I86" s="113"/>
      <c r="J86" s="113"/>
      <c r="K86" s="110"/>
      <c r="L86" s="113"/>
      <c r="M86" s="113"/>
      <c r="N86" s="113"/>
      <c r="O86" s="113"/>
      <c r="P86" s="110"/>
      <c r="Q86" s="113"/>
      <c r="R86" s="110"/>
      <c r="S86" s="111"/>
    </row>
    <row r="87" spans="2:19" ht="15" customHeight="1" x14ac:dyDescent="0.25">
      <c r="B87" s="109"/>
      <c r="C87" s="111"/>
      <c r="D87" s="111"/>
      <c r="E87" s="111"/>
      <c r="F87" s="111"/>
      <c r="G87" s="111"/>
      <c r="H87" s="112"/>
      <c r="I87" s="113"/>
      <c r="J87" s="113"/>
      <c r="K87" s="110"/>
      <c r="L87" s="113"/>
      <c r="M87" s="113"/>
      <c r="N87" s="113"/>
      <c r="O87" s="113"/>
      <c r="P87" s="110"/>
      <c r="Q87" s="113"/>
      <c r="R87" s="110"/>
      <c r="S87" s="111"/>
    </row>
    <row r="88" spans="2:19" ht="15" customHeight="1" x14ac:dyDescent="0.25">
      <c r="B88" s="109"/>
      <c r="C88" s="111"/>
      <c r="D88" s="111"/>
      <c r="E88" s="111"/>
      <c r="F88" s="111"/>
      <c r="G88" s="111"/>
      <c r="H88" s="112"/>
      <c r="I88" s="113"/>
      <c r="J88" s="113"/>
      <c r="K88" s="110"/>
      <c r="L88" s="113"/>
      <c r="M88" s="113"/>
      <c r="N88" s="113"/>
      <c r="O88" s="113"/>
      <c r="P88" s="110"/>
      <c r="Q88" s="113"/>
      <c r="R88" s="110"/>
      <c r="S88" s="111"/>
    </row>
    <row r="89" spans="2:19" ht="15" customHeight="1" x14ac:dyDescent="0.25">
      <c r="B89" s="109"/>
      <c r="C89" s="111"/>
      <c r="D89" s="111"/>
      <c r="E89" s="111"/>
      <c r="F89" s="111"/>
      <c r="G89" s="111"/>
      <c r="H89" s="112"/>
      <c r="I89" s="113"/>
      <c r="J89" s="113"/>
      <c r="K89" s="110"/>
      <c r="L89" s="113"/>
      <c r="M89" s="113"/>
      <c r="N89" s="113"/>
      <c r="O89" s="113"/>
      <c r="P89" s="110"/>
      <c r="Q89" s="113"/>
      <c r="R89" s="110"/>
      <c r="S89" s="111"/>
    </row>
    <row r="90" spans="2:19" ht="15" customHeight="1" x14ac:dyDescent="0.25">
      <c r="B90" s="109"/>
      <c r="C90" s="111"/>
      <c r="D90" s="111"/>
      <c r="E90" s="111"/>
      <c r="F90" s="111"/>
      <c r="G90" s="111"/>
      <c r="H90" s="112"/>
      <c r="I90" s="113"/>
      <c r="J90" s="113"/>
      <c r="K90" s="110"/>
      <c r="L90" s="113"/>
      <c r="M90" s="113"/>
      <c r="N90" s="113"/>
      <c r="O90" s="113"/>
      <c r="P90" s="110"/>
      <c r="Q90" s="113"/>
      <c r="R90" s="110"/>
      <c r="S90" s="111"/>
    </row>
    <row r="91" spans="2:19" ht="15" customHeight="1" x14ac:dyDescent="0.25">
      <c r="B91" s="109"/>
      <c r="C91" s="111"/>
      <c r="D91" s="111"/>
      <c r="E91" s="111"/>
      <c r="F91" s="111"/>
      <c r="G91" s="111"/>
      <c r="H91" s="112"/>
      <c r="I91" s="113"/>
      <c r="J91" s="113"/>
      <c r="K91" s="110"/>
      <c r="L91" s="113"/>
      <c r="M91" s="113"/>
      <c r="N91" s="113"/>
      <c r="O91" s="113"/>
      <c r="P91" s="110"/>
      <c r="Q91" s="113"/>
      <c r="R91" s="110"/>
      <c r="S91" s="111"/>
    </row>
    <row r="92" spans="2:19" ht="15" customHeight="1" x14ac:dyDescent="0.25">
      <c r="B92" s="109"/>
      <c r="C92" s="111"/>
      <c r="D92" s="111"/>
      <c r="E92" s="111"/>
      <c r="F92" s="111"/>
      <c r="G92" s="111"/>
      <c r="H92" s="112"/>
      <c r="I92" s="113"/>
      <c r="J92" s="113"/>
      <c r="K92" s="110"/>
      <c r="L92" s="113"/>
      <c r="M92" s="113"/>
      <c r="N92" s="113"/>
      <c r="O92" s="113"/>
      <c r="P92" s="110"/>
      <c r="Q92" s="113"/>
      <c r="R92" s="110"/>
      <c r="S92" s="111"/>
    </row>
    <row r="93" spans="2:19" ht="15" customHeight="1" x14ac:dyDescent="0.25">
      <c r="B93" s="109"/>
      <c r="C93" s="111"/>
      <c r="D93" s="111"/>
      <c r="E93" s="111"/>
      <c r="F93" s="111"/>
      <c r="G93" s="111"/>
      <c r="H93" s="112"/>
      <c r="I93" s="113"/>
      <c r="J93" s="113"/>
      <c r="K93" s="110"/>
      <c r="L93" s="113"/>
      <c r="M93" s="113"/>
      <c r="N93" s="113"/>
      <c r="O93" s="113"/>
      <c r="P93" s="110"/>
      <c r="Q93" s="113"/>
      <c r="R93" s="110"/>
      <c r="S93" s="111"/>
    </row>
    <row r="94" spans="2:19" ht="15" customHeight="1" x14ac:dyDescent="0.25">
      <c r="B94" s="109"/>
      <c r="C94" s="111"/>
      <c r="D94" s="111"/>
      <c r="E94" s="111"/>
      <c r="F94" s="111"/>
      <c r="G94" s="111"/>
      <c r="H94" s="112"/>
      <c r="I94" s="113"/>
      <c r="J94" s="113"/>
      <c r="K94" s="110"/>
      <c r="L94" s="113"/>
      <c r="M94" s="113"/>
      <c r="N94" s="113"/>
      <c r="O94" s="113"/>
      <c r="P94" s="110"/>
      <c r="Q94" s="113"/>
      <c r="R94" s="110"/>
      <c r="S94" s="111"/>
    </row>
    <row r="95" spans="2:19" ht="15" customHeight="1" x14ac:dyDescent="0.25">
      <c r="B95" s="109"/>
      <c r="C95" s="111"/>
      <c r="D95" s="111"/>
      <c r="E95" s="111"/>
      <c r="F95" s="111"/>
      <c r="G95" s="111"/>
      <c r="H95" s="112"/>
      <c r="I95" s="113"/>
      <c r="J95" s="113"/>
      <c r="K95" s="110"/>
      <c r="L95" s="113"/>
      <c r="M95" s="113"/>
      <c r="N95" s="113"/>
      <c r="O95" s="113"/>
      <c r="P95" s="110"/>
      <c r="Q95" s="113"/>
      <c r="R95" s="110"/>
      <c r="S95" s="111"/>
    </row>
    <row r="96" spans="2:19" ht="15" customHeight="1" x14ac:dyDescent="0.25">
      <c r="B96" s="109"/>
      <c r="C96" s="111"/>
      <c r="D96" s="111"/>
      <c r="E96" s="111"/>
      <c r="F96" s="111"/>
      <c r="G96" s="111"/>
      <c r="H96" s="112"/>
      <c r="I96" s="113"/>
      <c r="J96" s="113"/>
      <c r="K96" s="110"/>
      <c r="L96" s="113"/>
      <c r="M96" s="113"/>
      <c r="N96" s="113"/>
      <c r="O96" s="113"/>
      <c r="P96" s="110"/>
      <c r="Q96" s="113"/>
      <c r="R96" s="110"/>
      <c r="S96" s="111"/>
    </row>
    <row r="97" spans="2:19" ht="15" customHeight="1" x14ac:dyDescent="0.25">
      <c r="B97" s="109"/>
      <c r="C97" s="111"/>
      <c r="D97" s="111"/>
      <c r="E97" s="111"/>
      <c r="F97" s="111"/>
      <c r="G97" s="111"/>
      <c r="H97" s="112"/>
      <c r="I97" s="113"/>
      <c r="J97" s="113"/>
      <c r="K97" s="110"/>
      <c r="L97" s="113"/>
      <c r="M97" s="113"/>
      <c r="N97" s="113"/>
      <c r="O97" s="113"/>
      <c r="P97" s="110"/>
      <c r="Q97" s="113"/>
      <c r="R97" s="110"/>
      <c r="S97" s="111"/>
    </row>
    <row r="98" spans="2:19" ht="15" customHeight="1" x14ac:dyDescent="0.25">
      <c r="B98" s="109"/>
      <c r="C98" s="111"/>
      <c r="D98" s="111"/>
      <c r="E98" s="111"/>
      <c r="F98" s="111"/>
      <c r="G98" s="111"/>
      <c r="H98" s="112"/>
      <c r="I98" s="113"/>
      <c r="J98" s="113"/>
      <c r="K98" s="110"/>
      <c r="L98" s="113"/>
      <c r="M98" s="113"/>
      <c r="N98" s="113"/>
      <c r="O98" s="113"/>
      <c r="P98" s="110"/>
      <c r="Q98" s="113"/>
      <c r="R98" s="110"/>
      <c r="S98" s="111"/>
    </row>
    <row r="99" spans="2:19" ht="15" customHeight="1" x14ac:dyDescent="0.25">
      <c r="B99" s="109"/>
      <c r="C99" s="111"/>
      <c r="D99" s="111"/>
      <c r="E99" s="111"/>
      <c r="F99" s="111"/>
      <c r="G99" s="111"/>
      <c r="H99" s="112"/>
      <c r="I99" s="113"/>
      <c r="J99" s="113"/>
      <c r="K99" s="110"/>
      <c r="L99" s="113"/>
      <c r="M99" s="113"/>
      <c r="N99" s="113"/>
      <c r="O99" s="113"/>
      <c r="P99" s="110"/>
      <c r="Q99" s="113"/>
      <c r="R99" s="110"/>
      <c r="S99" s="111"/>
    </row>
    <row r="100" spans="2:19" ht="15" customHeight="1" x14ac:dyDescent="0.25">
      <c r="B100" s="109"/>
      <c r="C100" s="111"/>
      <c r="D100" s="111"/>
      <c r="E100" s="111"/>
      <c r="F100" s="111"/>
      <c r="G100" s="111"/>
      <c r="H100" s="112"/>
      <c r="I100" s="113"/>
      <c r="J100" s="113"/>
      <c r="K100" s="110"/>
      <c r="L100" s="113"/>
      <c r="M100" s="113"/>
      <c r="N100" s="113"/>
      <c r="O100" s="113"/>
      <c r="P100" s="110"/>
      <c r="Q100" s="113"/>
      <c r="R100" s="110"/>
      <c r="S100" s="111"/>
    </row>
    <row r="101" spans="2:19" ht="15" customHeight="1" x14ac:dyDescent="0.25">
      <c r="B101" s="109"/>
      <c r="C101" s="111"/>
      <c r="D101" s="111"/>
      <c r="E101" s="111"/>
      <c r="F101" s="111"/>
      <c r="G101" s="111"/>
      <c r="H101" s="112"/>
      <c r="I101" s="113"/>
      <c r="J101" s="113"/>
      <c r="K101" s="110"/>
      <c r="L101" s="113"/>
      <c r="M101" s="113"/>
      <c r="N101" s="113"/>
      <c r="O101" s="113"/>
      <c r="P101" s="110"/>
      <c r="Q101" s="113"/>
      <c r="R101" s="110"/>
      <c r="S101" s="111"/>
    </row>
    <row r="102" spans="2:19" ht="15" customHeight="1" x14ac:dyDescent="0.25">
      <c r="B102" s="109"/>
      <c r="C102" s="111"/>
      <c r="D102" s="111"/>
      <c r="E102" s="111"/>
      <c r="F102" s="111"/>
      <c r="G102" s="111"/>
      <c r="H102" s="112"/>
      <c r="I102" s="113"/>
      <c r="J102" s="113"/>
      <c r="K102" s="110"/>
      <c r="L102" s="113"/>
      <c r="M102" s="113"/>
      <c r="N102" s="113"/>
      <c r="O102" s="113"/>
      <c r="P102" s="110"/>
      <c r="Q102" s="113"/>
      <c r="R102" s="110"/>
      <c r="S102" s="111"/>
    </row>
    <row r="103" spans="2:19" ht="15" customHeight="1" x14ac:dyDescent="0.25">
      <c r="B103" s="109"/>
      <c r="C103" s="111"/>
      <c r="D103" s="111"/>
      <c r="E103" s="111"/>
      <c r="F103" s="111"/>
      <c r="G103" s="111"/>
      <c r="H103" s="112"/>
      <c r="I103" s="113"/>
      <c r="J103" s="113"/>
      <c r="K103" s="110"/>
      <c r="L103" s="113"/>
      <c r="M103" s="113"/>
      <c r="N103" s="113"/>
      <c r="O103" s="113"/>
      <c r="P103" s="110"/>
      <c r="Q103" s="113"/>
      <c r="R103" s="110"/>
      <c r="S103" s="111"/>
    </row>
    <row r="104" spans="2:19" ht="15" customHeight="1" x14ac:dyDescent="0.25">
      <c r="B104" s="109"/>
      <c r="C104" s="111"/>
      <c r="D104" s="111"/>
      <c r="E104" s="111"/>
      <c r="F104" s="111"/>
      <c r="G104" s="111"/>
      <c r="H104" s="112"/>
      <c r="I104" s="113"/>
      <c r="J104" s="113"/>
      <c r="K104" s="110"/>
      <c r="L104" s="113"/>
      <c r="M104" s="113"/>
      <c r="N104" s="113"/>
      <c r="O104" s="113"/>
      <c r="P104" s="110"/>
      <c r="Q104" s="113"/>
      <c r="R104" s="110"/>
      <c r="S104" s="111"/>
    </row>
    <row r="105" spans="2:19" ht="15" customHeight="1" x14ac:dyDescent="0.25">
      <c r="B105" s="109"/>
      <c r="C105" s="111"/>
      <c r="D105" s="111"/>
      <c r="E105" s="111"/>
      <c r="F105" s="111"/>
      <c r="G105" s="111"/>
      <c r="H105" s="112"/>
      <c r="I105" s="113"/>
      <c r="J105" s="113"/>
      <c r="K105" s="110"/>
      <c r="L105" s="113"/>
      <c r="M105" s="113"/>
      <c r="N105" s="113"/>
      <c r="O105" s="113"/>
      <c r="P105" s="110"/>
      <c r="Q105" s="113"/>
      <c r="R105" s="110"/>
      <c r="S105" s="111"/>
    </row>
    <row r="106" spans="2:19" ht="15" customHeight="1" x14ac:dyDescent="0.25">
      <c r="B106" s="109"/>
      <c r="C106" s="111"/>
      <c r="D106" s="111"/>
      <c r="E106" s="111"/>
      <c r="F106" s="111"/>
      <c r="G106" s="111"/>
      <c r="H106" s="112"/>
      <c r="I106" s="113"/>
      <c r="J106" s="113"/>
      <c r="K106" s="110"/>
      <c r="L106" s="113"/>
      <c r="M106" s="113"/>
      <c r="N106" s="113"/>
      <c r="O106" s="113"/>
      <c r="P106" s="110"/>
      <c r="Q106" s="113"/>
      <c r="R106" s="110"/>
      <c r="S106" s="111"/>
    </row>
    <row r="107" spans="2:19" ht="15" customHeight="1" x14ac:dyDescent="0.25">
      <c r="B107" s="109"/>
      <c r="C107" s="111"/>
      <c r="D107" s="111"/>
      <c r="E107" s="111"/>
      <c r="F107" s="111"/>
      <c r="G107" s="111"/>
      <c r="H107" s="112"/>
      <c r="I107" s="113"/>
      <c r="J107" s="113"/>
      <c r="K107" s="110"/>
      <c r="L107" s="113"/>
      <c r="M107" s="113"/>
      <c r="N107" s="113"/>
      <c r="O107" s="113"/>
      <c r="P107" s="110"/>
      <c r="Q107" s="113"/>
      <c r="R107" s="110"/>
      <c r="S107" s="111"/>
    </row>
    <row r="108" spans="2:19" ht="15" customHeight="1" x14ac:dyDescent="0.25">
      <c r="B108" s="109"/>
      <c r="C108" s="111"/>
      <c r="D108" s="111"/>
      <c r="E108" s="111"/>
      <c r="F108" s="111"/>
      <c r="G108" s="111"/>
      <c r="H108" s="112"/>
      <c r="I108" s="113"/>
      <c r="J108" s="113"/>
      <c r="K108" s="110"/>
      <c r="L108" s="113"/>
      <c r="M108" s="113"/>
      <c r="N108" s="113"/>
      <c r="O108" s="113"/>
      <c r="P108" s="110"/>
      <c r="Q108" s="113"/>
      <c r="R108" s="110"/>
      <c r="S108" s="111"/>
    </row>
    <row r="109" spans="2:19" x14ac:dyDescent="0.25">
      <c r="B109" s="109"/>
      <c r="C109" s="114"/>
      <c r="D109" s="114"/>
      <c r="E109" s="114"/>
      <c r="F109" s="114"/>
      <c r="G109" s="114"/>
      <c r="H109" s="112"/>
      <c r="I109" s="115"/>
      <c r="J109" s="115"/>
      <c r="K109" s="110"/>
      <c r="L109" s="115"/>
      <c r="M109" s="115"/>
      <c r="N109" s="115"/>
      <c r="O109" s="115"/>
      <c r="P109" s="110"/>
      <c r="Q109" s="115"/>
      <c r="R109" s="110"/>
      <c r="S109" s="114"/>
    </row>
    <row r="110" spans="2:19" x14ac:dyDescent="0.25">
      <c r="B110" s="109"/>
      <c r="C110" s="114"/>
      <c r="D110" s="114"/>
      <c r="E110" s="114"/>
      <c r="F110" s="114"/>
      <c r="G110" s="114"/>
      <c r="H110" s="112"/>
      <c r="I110" s="115"/>
      <c r="J110" s="115"/>
      <c r="K110" s="110"/>
      <c r="L110" s="115"/>
      <c r="M110" s="115"/>
      <c r="N110" s="115"/>
      <c r="O110" s="115"/>
      <c r="P110" s="110"/>
      <c r="Q110" s="115"/>
      <c r="R110" s="110"/>
      <c r="S110" s="114"/>
    </row>
    <row r="111" spans="2:19" x14ac:dyDescent="0.25">
      <c r="B111" s="109"/>
      <c r="C111" s="114"/>
      <c r="D111" s="114"/>
      <c r="E111" s="114"/>
      <c r="F111" s="114"/>
      <c r="G111" s="114"/>
      <c r="H111" s="112"/>
      <c r="I111" s="115"/>
      <c r="J111" s="115"/>
      <c r="K111" s="110"/>
      <c r="L111" s="115"/>
      <c r="M111" s="115"/>
      <c r="N111" s="115"/>
      <c r="O111" s="115"/>
      <c r="P111" s="110"/>
      <c r="Q111" s="115"/>
      <c r="R111" s="110"/>
      <c r="S111" s="114"/>
    </row>
    <row r="112" spans="2:19" x14ac:dyDescent="0.25">
      <c r="B112" s="109"/>
      <c r="C112" s="114"/>
      <c r="D112" s="114"/>
      <c r="E112" s="114"/>
      <c r="F112" s="114"/>
      <c r="G112" s="114"/>
      <c r="H112" s="112"/>
      <c r="I112" s="115"/>
      <c r="J112" s="115"/>
      <c r="K112" s="110"/>
      <c r="L112" s="115"/>
      <c r="M112" s="115"/>
      <c r="N112" s="115"/>
      <c r="O112" s="115"/>
      <c r="P112" s="110"/>
      <c r="Q112" s="115"/>
      <c r="R112" s="110"/>
      <c r="S112" s="114"/>
    </row>
    <row r="113" spans="2:19" x14ac:dyDescent="0.25">
      <c r="B113" s="109"/>
      <c r="C113" s="114"/>
      <c r="D113" s="114"/>
      <c r="E113" s="114"/>
      <c r="F113" s="114"/>
      <c r="G113" s="114"/>
      <c r="H113" s="112"/>
      <c r="I113" s="115"/>
      <c r="J113" s="115"/>
      <c r="K113" s="110"/>
      <c r="L113" s="115"/>
      <c r="M113" s="115"/>
      <c r="N113" s="115"/>
      <c r="O113" s="115"/>
      <c r="P113" s="110"/>
      <c r="Q113" s="115"/>
      <c r="R113" s="110"/>
      <c r="S113" s="114"/>
    </row>
    <row r="114" spans="2:19" x14ac:dyDescent="0.25">
      <c r="B114" s="109"/>
      <c r="C114" s="114"/>
      <c r="D114" s="114"/>
      <c r="E114" s="114"/>
      <c r="F114" s="114"/>
      <c r="G114" s="114"/>
      <c r="H114" s="112"/>
      <c r="I114" s="115"/>
      <c r="J114" s="115"/>
      <c r="K114" s="110"/>
      <c r="L114" s="115"/>
      <c r="M114" s="115"/>
      <c r="N114" s="115"/>
      <c r="O114" s="115"/>
      <c r="P114" s="110"/>
      <c r="Q114" s="115"/>
      <c r="R114" s="110"/>
      <c r="S114" s="114"/>
    </row>
    <row r="115" spans="2:19" x14ac:dyDescent="0.25">
      <c r="B115" s="109"/>
      <c r="C115" s="114"/>
      <c r="D115" s="114"/>
      <c r="E115" s="114"/>
      <c r="F115" s="114"/>
      <c r="G115" s="114"/>
      <c r="H115" s="112"/>
      <c r="I115" s="115"/>
      <c r="J115" s="115"/>
      <c r="K115" s="110"/>
      <c r="L115" s="115"/>
      <c r="M115" s="115"/>
      <c r="N115" s="115"/>
      <c r="O115" s="115"/>
      <c r="P115" s="110"/>
      <c r="Q115" s="115"/>
      <c r="R115" s="110"/>
      <c r="S115" s="114"/>
    </row>
    <row r="116" spans="2:19" x14ac:dyDescent="0.25">
      <c r="B116" s="109"/>
      <c r="C116" s="114"/>
      <c r="D116" s="114"/>
      <c r="E116" s="114"/>
      <c r="F116" s="114"/>
      <c r="G116" s="114"/>
      <c r="H116" s="112"/>
      <c r="I116" s="115"/>
      <c r="J116" s="115"/>
      <c r="K116" s="110"/>
      <c r="L116" s="115"/>
      <c r="M116" s="115"/>
      <c r="N116" s="115"/>
      <c r="O116" s="115"/>
      <c r="P116" s="110"/>
      <c r="Q116" s="115"/>
      <c r="R116" s="110"/>
      <c r="S116" s="114"/>
    </row>
    <row r="117" spans="2:19" x14ac:dyDescent="0.25">
      <c r="B117" s="109"/>
      <c r="C117" s="114"/>
      <c r="D117" s="114"/>
      <c r="E117" s="114"/>
      <c r="F117" s="114"/>
      <c r="G117" s="114"/>
      <c r="H117" s="112"/>
      <c r="I117" s="115"/>
      <c r="J117" s="115"/>
      <c r="K117" s="110"/>
      <c r="L117" s="115"/>
      <c r="M117" s="115"/>
      <c r="N117" s="115"/>
      <c r="O117" s="115"/>
      <c r="P117" s="110"/>
      <c r="Q117" s="115"/>
      <c r="R117" s="110"/>
      <c r="S117" s="114"/>
    </row>
    <row r="118" spans="2:19" x14ac:dyDescent="0.25">
      <c r="B118" s="109"/>
      <c r="C118" s="114"/>
      <c r="D118" s="114"/>
      <c r="E118" s="114"/>
      <c r="F118" s="114"/>
      <c r="G118" s="114"/>
      <c r="H118" s="112"/>
      <c r="I118" s="115"/>
      <c r="J118" s="115"/>
      <c r="K118" s="110"/>
      <c r="L118" s="115"/>
      <c r="M118" s="115"/>
      <c r="N118" s="115"/>
      <c r="O118" s="115"/>
      <c r="P118" s="110"/>
      <c r="Q118" s="115"/>
      <c r="R118" s="110"/>
      <c r="S118" s="114"/>
    </row>
    <row r="119" spans="2:19" x14ac:dyDescent="0.25">
      <c r="B119" s="109"/>
      <c r="C119" s="114"/>
      <c r="D119" s="114"/>
      <c r="E119" s="114"/>
      <c r="F119" s="114"/>
      <c r="G119" s="114"/>
      <c r="H119" s="112"/>
      <c r="I119" s="115"/>
      <c r="J119" s="115"/>
      <c r="K119" s="110"/>
      <c r="L119" s="115"/>
      <c r="M119" s="115"/>
      <c r="N119" s="115"/>
      <c r="O119" s="115"/>
      <c r="P119" s="110"/>
      <c r="Q119" s="115"/>
      <c r="R119" s="110"/>
      <c r="S119" s="114"/>
    </row>
    <row r="120" spans="2:19" x14ac:dyDescent="0.25">
      <c r="B120" s="109"/>
      <c r="C120" s="114"/>
      <c r="D120" s="114"/>
      <c r="E120" s="114"/>
      <c r="F120" s="114"/>
      <c r="G120" s="114"/>
      <c r="H120" s="112"/>
      <c r="I120" s="115"/>
      <c r="J120" s="115"/>
      <c r="K120" s="110"/>
      <c r="L120" s="115"/>
      <c r="M120" s="115"/>
      <c r="N120" s="115"/>
      <c r="O120" s="115"/>
      <c r="P120" s="110"/>
      <c r="Q120" s="115"/>
      <c r="R120" s="110"/>
      <c r="S120" s="114"/>
    </row>
    <row r="121" spans="2:19" x14ac:dyDescent="0.25">
      <c r="B121" s="109"/>
      <c r="C121" s="114"/>
      <c r="D121" s="114"/>
      <c r="E121" s="114"/>
      <c r="F121" s="114"/>
      <c r="G121" s="114"/>
      <c r="H121" s="112"/>
      <c r="I121" s="115"/>
      <c r="J121" s="115"/>
      <c r="K121" s="110"/>
      <c r="L121" s="115"/>
      <c r="M121" s="115"/>
      <c r="N121" s="115"/>
      <c r="O121" s="115"/>
      <c r="P121" s="110"/>
      <c r="Q121" s="115"/>
      <c r="R121" s="110"/>
      <c r="S121" s="114"/>
    </row>
    <row r="122" spans="2:19" x14ac:dyDescent="0.25">
      <c r="B122" s="109"/>
      <c r="C122" s="114"/>
      <c r="D122" s="114"/>
      <c r="E122" s="114"/>
      <c r="F122" s="114"/>
      <c r="G122" s="114"/>
      <c r="H122" s="112"/>
      <c r="I122" s="115"/>
      <c r="J122" s="115"/>
      <c r="K122" s="110"/>
      <c r="L122" s="115"/>
      <c r="M122" s="115"/>
      <c r="N122" s="115"/>
      <c r="O122" s="115"/>
      <c r="P122" s="110"/>
      <c r="Q122" s="115"/>
      <c r="R122" s="110"/>
      <c r="S122" s="114"/>
    </row>
    <row r="123" spans="2:19" x14ac:dyDescent="0.25">
      <c r="B123" s="109"/>
      <c r="C123" s="114"/>
      <c r="D123" s="114"/>
      <c r="E123" s="114"/>
      <c r="F123" s="114"/>
      <c r="G123" s="114"/>
      <c r="H123" s="112"/>
      <c r="I123" s="115"/>
      <c r="J123" s="115"/>
      <c r="K123" s="110"/>
      <c r="L123" s="115"/>
      <c r="M123" s="115"/>
      <c r="N123" s="115"/>
      <c r="O123" s="115"/>
      <c r="P123" s="110"/>
      <c r="Q123" s="115"/>
      <c r="R123" s="110"/>
      <c r="S123" s="114"/>
    </row>
    <row r="124" spans="2:19" x14ac:dyDescent="0.25">
      <c r="B124" s="109"/>
      <c r="C124" s="114"/>
      <c r="D124" s="114"/>
      <c r="E124" s="114"/>
      <c r="F124" s="114"/>
      <c r="G124" s="114"/>
      <c r="H124" s="112"/>
      <c r="I124" s="115"/>
      <c r="J124" s="115"/>
      <c r="K124" s="110"/>
      <c r="L124" s="115"/>
      <c r="M124" s="115"/>
      <c r="N124" s="115"/>
      <c r="O124" s="115"/>
      <c r="P124" s="110"/>
      <c r="Q124" s="115"/>
      <c r="R124" s="110"/>
      <c r="S124" s="114"/>
    </row>
    <row r="125" spans="2:19" x14ac:dyDescent="0.25">
      <c r="B125" s="109"/>
      <c r="C125" s="114"/>
      <c r="D125" s="114"/>
      <c r="E125" s="114"/>
      <c r="F125" s="114"/>
      <c r="G125" s="114"/>
      <c r="H125" s="112"/>
      <c r="I125" s="115"/>
      <c r="J125" s="115"/>
      <c r="K125" s="110"/>
      <c r="L125" s="115"/>
      <c r="M125" s="115"/>
      <c r="N125" s="115"/>
      <c r="O125" s="115"/>
      <c r="P125" s="110"/>
      <c r="Q125" s="115"/>
      <c r="R125" s="110"/>
      <c r="S125" s="114"/>
    </row>
    <row r="126" spans="2:19" x14ac:dyDescent="0.25">
      <c r="B126" s="109"/>
      <c r="C126" s="114"/>
      <c r="D126" s="114"/>
      <c r="E126" s="114"/>
      <c r="F126" s="114"/>
      <c r="G126" s="114"/>
      <c r="H126" s="112"/>
      <c r="I126" s="115"/>
      <c r="J126" s="115"/>
      <c r="K126" s="110"/>
      <c r="L126" s="115"/>
      <c r="M126" s="115"/>
      <c r="N126" s="115"/>
      <c r="O126" s="115"/>
      <c r="P126" s="110"/>
      <c r="Q126" s="115"/>
      <c r="R126" s="110"/>
      <c r="S126" s="114"/>
    </row>
    <row r="127" spans="2:19" x14ac:dyDescent="0.25">
      <c r="B127" s="109"/>
      <c r="C127" s="114"/>
      <c r="D127" s="114"/>
      <c r="E127" s="114"/>
      <c r="F127" s="114"/>
      <c r="G127" s="114"/>
      <c r="H127" s="112"/>
      <c r="I127" s="115"/>
      <c r="J127" s="115"/>
      <c r="K127" s="110"/>
      <c r="L127" s="115"/>
      <c r="M127" s="115"/>
      <c r="N127" s="115"/>
      <c r="O127" s="115"/>
      <c r="P127" s="110"/>
      <c r="Q127" s="115"/>
      <c r="R127" s="110"/>
      <c r="S127" s="114"/>
    </row>
    <row r="128" spans="2:19" x14ac:dyDescent="0.25">
      <c r="B128" s="109"/>
      <c r="C128" s="114"/>
      <c r="D128" s="114"/>
      <c r="E128" s="114"/>
      <c r="F128" s="114"/>
      <c r="G128" s="114"/>
      <c r="H128" s="112"/>
      <c r="I128" s="115"/>
      <c r="J128" s="115"/>
      <c r="K128" s="110"/>
      <c r="L128" s="115"/>
      <c r="M128" s="115"/>
      <c r="N128" s="115"/>
      <c r="O128" s="115"/>
      <c r="P128" s="110"/>
      <c r="Q128" s="115"/>
      <c r="R128" s="110"/>
      <c r="S128" s="114"/>
    </row>
    <row r="129" spans="2:19" x14ac:dyDescent="0.25">
      <c r="B129" s="109"/>
      <c r="C129" s="114"/>
      <c r="D129" s="114"/>
      <c r="E129" s="114"/>
      <c r="F129" s="114"/>
      <c r="G129" s="114"/>
      <c r="H129" s="112"/>
      <c r="I129" s="115"/>
      <c r="J129" s="115"/>
      <c r="K129" s="110"/>
      <c r="L129" s="115"/>
      <c r="M129" s="115"/>
      <c r="N129" s="115"/>
      <c r="O129" s="115"/>
      <c r="P129" s="110"/>
      <c r="Q129" s="115"/>
      <c r="R129" s="110"/>
      <c r="S129" s="114"/>
    </row>
    <row r="130" spans="2:19" x14ac:dyDescent="0.25">
      <c r="B130" s="109"/>
      <c r="C130" s="114"/>
      <c r="D130" s="114"/>
      <c r="E130" s="114"/>
      <c r="F130" s="114"/>
      <c r="G130" s="114"/>
      <c r="H130" s="112"/>
      <c r="I130" s="115"/>
      <c r="J130" s="115"/>
      <c r="K130" s="110"/>
      <c r="L130" s="115"/>
      <c r="M130" s="115"/>
      <c r="N130" s="115"/>
      <c r="O130" s="115"/>
      <c r="P130" s="110"/>
      <c r="Q130" s="115"/>
      <c r="R130" s="110"/>
      <c r="S130" s="114"/>
    </row>
    <row r="131" spans="2:19" x14ac:dyDescent="0.25">
      <c r="B131" s="109"/>
      <c r="C131" s="114"/>
      <c r="D131" s="114"/>
      <c r="E131" s="114"/>
      <c r="F131" s="114"/>
      <c r="G131" s="114"/>
      <c r="H131" s="112"/>
      <c r="I131" s="115"/>
      <c r="J131" s="115"/>
      <c r="K131" s="110"/>
      <c r="L131" s="115"/>
      <c r="M131" s="115"/>
      <c r="N131" s="115"/>
      <c r="O131" s="115"/>
      <c r="P131" s="110"/>
      <c r="Q131" s="115"/>
      <c r="R131" s="110"/>
      <c r="S131" s="114"/>
    </row>
    <row r="132" spans="2:19" x14ac:dyDescent="0.25">
      <c r="B132" s="109"/>
      <c r="C132" s="114"/>
      <c r="D132" s="114"/>
      <c r="E132" s="114"/>
      <c r="F132" s="114"/>
      <c r="G132" s="114"/>
      <c r="H132" s="112"/>
      <c r="I132" s="115"/>
      <c r="J132" s="115"/>
      <c r="K132" s="110"/>
      <c r="L132" s="115"/>
      <c r="M132" s="115"/>
      <c r="N132" s="115"/>
      <c r="O132" s="115"/>
      <c r="P132" s="110"/>
      <c r="Q132" s="115"/>
      <c r="R132" s="110"/>
      <c r="S132" s="114"/>
    </row>
    <row r="133" spans="2:19" x14ac:dyDescent="0.25">
      <c r="B133" s="109"/>
      <c r="C133" s="114"/>
      <c r="D133" s="114"/>
      <c r="E133" s="114"/>
      <c r="F133" s="114"/>
      <c r="G133" s="114"/>
      <c r="H133" s="112"/>
      <c r="I133" s="115"/>
      <c r="J133" s="115"/>
      <c r="K133" s="110"/>
      <c r="L133" s="115"/>
      <c r="M133" s="115"/>
      <c r="N133" s="115"/>
      <c r="O133" s="115"/>
      <c r="P133" s="110"/>
      <c r="Q133" s="115"/>
      <c r="R133" s="110"/>
      <c r="S133" s="114"/>
    </row>
    <row r="134" spans="2:19" x14ac:dyDescent="0.25">
      <c r="B134" s="109"/>
      <c r="C134" s="114"/>
      <c r="D134" s="114"/>
      <c r="E134" s="114"/>
      <c r="F134" s="114"/>
      <c r="G134" s="114"/>
      <c r="H134" s="112"/>
      <c r="I134" s="115"/>
      <c r="J134" s="115"/>
      <c r="K134" s="110"/>
      <c r="L134" s="115"/>
      <c r="M134" s="115"/>
      <c r="N134" s="115"/>
      <c r="O134" s="115"/>
      <c r="P134" s="110"/>
      <c r="Q134" s="115"/>
      <c r="R134" s="110"/>
      <c r="S134" s="114"/>
    </row>
    <row r="135" spans="2:19" x14ac:dyDescent="0.25">
      <c r="B135" s="109"/>
      <c r="C135" s="114"/>
      <c r="D135" s="114"/>
      <c r="E135" s="114"/>
      <c r="F135" s="114"/>
      <c r="G135" s="114"/>
      <c r="H135" s="112"/>
      <c r="I135" s="115"/>
      <c r="J135" s="115"/>
      <c r="K135" s="110"/>
      <c r="L135" s="115"/>
      <c r="M135" s="115"/>
      <c r="N135" s="115"/>
      <c r="O135" s="115"/>
      <c r="P135" s="110"/>
      <c r="Q135" s="115"/>
      <c r="R135" s="110"/>
      <c r="S135" s="114"/>
    </row>
    <row r="136" spans="2:19" x14ac:dyDescent="0.25">
      <c r="B136" s="109"/>
      <c r="C136" s="114"/>
      <c r="D136" s="114"/>
      <c r="E136" s="114"/>
      <c r="F136" s="114"/>
      <c r="G136" s="114"/>
      <c r="H136" s="112"/>
      <c r="I136" s="115"/>
      <c r="J136" s="115"/>
      <c r="K136" s="110"/>
      <c r="L136" s="115"/>
      <c r="M136" s="115"/>
      <c r="N136" s="115"/>
      <c r="O136" s="115"/>
      <c r="P136" s="110"/>
      <c r="Q136" s="115"/>
      <c r="R136" s="110"/>
      <c r="S136" s="114"/>
    </row>
    <row r="137" spans="2:19" x14ac:dyDescent="0.25">
      <c r="B137" s="109"/>
      <c r="C137" s="114"/>
      <c r="D137" s="114"/>
      <c r="E137" s="114"/>
      <c r="F137" s="114"/>
      <c r="G137" s="114"/>
      <c r="H137" s="112"/>
      <c r="I137" s="115"/>
      <c r="J137" s="115"/>
      <c r="K137" s="110"/>
      <c r="L137" s="115"/>
      <c r="M137" s="115"/>
      <c r="N137" s="115"/>
      <c r="O137" s="115"/>
      <c r="P137" s="110"/>
      <c r="Q137" s="115"/>
      <c r="R137" s="110"/>
      <c r="S137" s="114"/>
    </row>
    <row r="138" spans="2:19" x14ac:dyDescent="0.25">
      <c r="B138" s="109"/>
      <c r="C138" s="114"/>
      <c r="D138" s="114"/>
      <c r="E138" s="114"/>
      <c r="F138" s="114"/>
      <c r="G138" s="114"/>
      <c r="H138" s="112"/>
      <c r="I138" s="115"/>
      <c r="J138" s="115"/>
      <c r="K138" s="110"/>
      <c r="L138" s="115"/>
      <c r="M138" s="115"/>
      <c r="N138" s="115"/>
      <c r="O138" s="115"/>
      <c r="P138" s="110"/>
      <c r="Q138" s="115"/>
      <c r="R138" s="110"/>
      <c r="S138" s="114"/>
    </row>
    <row r="139" spans="2:19" x14ac:dyDescent="0.25">
      <c r="B139" s="109"/>
      <c r="C139" s="114"/>
      <c r="D139" s="114"/>
      <c r="E139" s="114"/>
      <c r="F139" s="114"/>
      <c r="G139" s="114"/>
      <c r="H139" s="112"/>
      <c r="I139" s="115"/>
      <c r="J139" s="115"/>
      <c r="K139" s="110"/>
      <c r="L139" s="115"/>
      <c r="M139" s="115"/>
      <c r="N139" s="115"/>
      <c r="O139" s="115"/>
      <c r="P139" s="110"/>
      <c r="Q139" s="115"/>
      <c r="R139" s="110"/>
      <c r="S139" s="114"/>
    </row>
    <row r="140" spans="2:19" x14ac:dyDescent="0.25">
      <c r="B140" s="109"/>
      <c r="C140" s="114"/>
      <c r="D140" s="114"/>
      <c r="E140" s="114"/>
      <c r="F140" s="114"/>
      <c r="G140" s="114"/>
      <c r="H140" s="112"/>
      <c r="I140" s="115"/>
      <c r="J140" s="115"/>
      <c r="K140" s="110"/>
      <c r="L140" s="115"/>
      <c r="M140" s="115"/>
      <c r="N140" s="115"/>
      <c r="O140" s="115"/>
      <c r="P140" s="110"/>
      <c r="Q140" s="115"/>
      <c r="R140" s="110"/>
      <c r="S140" s="114"/>
    </row>
    <row r="141" spans="2:19" x14ac:dyDescent="0.25">
      <c r="B141" s="109"/>
      <c r="C141" s="114"/>
      <c r="D141" s="114"/>
      <c r="E141" s="114"/>
      <c r="F141" s="114"/>
      <c r="G141" s="114"/>
      <c r="H141" s="112"/>
      <c r="I141" s="115"/>
      <c r="J141" s="115"/>
      <c r="K141" s="110"/>
      <c r="L141" s="115"/>
      <c r="M141" s="115"/>
      <c r="N141" s="115"/>
      <c r="O141" s="115"/>
      <c r="P141" s="110"/>
      <c r="Q141" s="115"/>
      <c r="R141" s="110"/>
      <c r="S141" s="114"/>
    </row>
    <row r="142" spans="2:19" x14ac:dyDescent="0.25">
      <c r="B142" s="109"/>
      <c r="C142" s="114"/>
      <c r="D142" s="114"/>
      <c r="E142" s="114"/>
      <c r="F142" s="114"/>
      <c r="G142" s="114"/>
      <c r="H142" s="112"/>
      <c r="I142" s="115"/>
      <c r="J142" s="115"/>
      <c r="K142" s="110"/>
      <c r="L142" s="115"/>
      <c r="M142" s="115"/>
      <c r="N142" s="115"/>
      <c r="O142" s="115"/>
      <c r="P142" s="110"/>
      <c r="Q142" s="115"/>
      <c r="R142" s="110"/>
      <c r="S142" s="114"/>
    </row>
    <row r="143" spans="2:19" x14ac:dyDescent="0.25">
      <c r="B143" s="109"/>
      <c r="C143" s="114"/>
      <c r="D143" s="114"/>
      <c r="E143" s="114"/>
      <c r="F143" s="114"/>
      <c r="G143" s="114"/>
      <c r="H143" s="112"/>
      <c r="I143" s="115"/>
      <c r="J143" s="115"/>
      <c r="K143" s="110"/>
      <c r="L143" s="115"/>
      <c r="M143" s="115"/>
      <c r="N143" s="115"/>
      <c r="O143" s="115"/>
      <c r="P143" s="110"/>
      <c r="Q143" s="115"/>
      <c r="R143" s="110"/>
      <c r="S143" s="114"/>
    </row>
    <row r="144" spans="2:19" x14ac:dyDescent="0.25">
      <c r="B144" s="109"/>
      <c r="C144" s="114"/>
      <c r="D144" s="114"/>
      <c r="E144" s="114"/>
      <c r="F144" s="114"/>
      <c r="G144" s="114"/>
      <c r="H144" s="112"/>
      <c r="I144" s="115"/>
      <c r="J144" s="115"/>
      <c r="K144" s="110"/>
      <c r="L144" s="115"/>
      <c r="M144" s="115"/>
      <c r="N144" s="115"/>
      <c r="O144" s="115"/>
      <c r="P144" s="110"/>
      <c r="Q144" s="115"/>
      <c r="R144" s="110"/>
      <c r="S144" s="114"/>
    </row>
    <row r="145" spans="2:19" x14ac:dyDescent="0.25">
      <c r="B145" s="109"/>
      <c r="C145" s="114"/>
      <c r="D145" s="114"/>
      <c r="E145" s="114"/>
      <c r="F145" s="114"/>
      <c r="G145" s="114"/>
      <c r="H145" s="112"/>
      <c r="I145" s="115"/>
      <c r="J145" s="115"/>
      <c r="K145" s="110"/>
      <c r="L145" s="115"/>
      <c r="M145" s="115"/>
      <c r="N145" s="115"/>
      <c r="O145" s="115"/>
      <c r="P145" s="110"/>
      <c r="Q145" s="115"/>
      <c r="R145" s="110"/>
      <c r="S145" s="114"/>
    </row>
    <row r="146" spans="2:19" x14ac:dyDescent="0.25">
      <c r="B146" s="109"/>
      <c r="C146" s="114"/>
      <c r="D146" s="114"/>
      <c r="E146" s="114"/>
      <c r="F146" s="114"/>
      <c r="G146" s="114"/>
      <c r="H146" s="112"/>
      <c r="I146" s="115"/>
      <c r="J146" s="115"/>
      <c r="K146" s="110"/>
      <c r="L146" s="115"/>
      <c r="M146" s="115"/>
      <c r="N146" s="115"/>
      <c r="O146" s="115"/>
      <c r="P146" s="110"/>
      <c r="Q146" s="115"/>
      <c r="R146" s="110"/>
      <c r="S146" s="114"/>
    </row>
    <row r="147" spans="2:19" x14ac:dyDescent="0.25">
      <c r="B147" s="109"/>
      <c r="C147" s="114"/>
      <c r="D147" s="114"/>
      <c r="E147" s="114"/>
      <c r="F147" s="114"/>
      <c r="G147" s="114"/>
      <c r="H147" s="112"/>
      <c r="I147" s="115"/>
      <c r="J147" s="115"/>
      <c r="K147" s="110"/>
      <c r="L147" s="115"/>
      <c r="M147" s="115"/>
      <c r="N147" s="115"/>
      <c r="O147" s="115"/>
      <c r="P147" s="110"/>
      <c r="Q147" s="115"/>
      <c r="R147" s="110"/>
      <c r="S147" s="114"/>
    </row>
    <row r="148" spans="2:19" x14ac:dyDescent="0.25">
      <c r="B148" s="109"/>
      <c r="C148" s="114"/>
      <c r="D148" s="114"/>
      <c r="E148" s="114"/>
      <c r="F148" s="114"/>
      <c r="G148" s="114"/>
      <c r="H148" s="112"/>
      <c r="I148" s="115"/>
      <c r="J148" s="115"/>
      <c r="K148" s="110"/>
      <c r="L148" s="115"/>
      <c r="M148" s="115"/>
      <c r="N148" s="115"/>
      <c r="O148" s="115"/>
      <c r="P148" s="110"/>
      <c r="Q148" s="115"/>
      <c r="R148" s="110"/>
      <c r="S148" s="114"/>
    </row>
    <row r="149" spans="2:19" x14ac:dyDescent="0.25">
      <c r="B149" s="109"/>
      <c r="C149" s="114"/>
      <c r="D149" s="114"/>
      <c r="E149" s="114"/>
      <c r="F149" s="114"/>
      <c r="G149" s="114"/>
      <c r="H149" s="112"/>
      <c r="I149" s="115"/>
      <c r="J149" s="115"/>
      <c r="K149" s="110"/>
      <c r="L149" s="115"/>
      <c r="M149" s="115"/>
      <c r="N149" s="115"/>
      <c r="O149" s="115"/>
      <c r="P149" s="110"/>
      <c r="Q149" s="115"/>
      <c r="R149" s="110"/>
      <c r="S149" s="114"/>
    </row>
    <row r="150" spans="2:19" x14ac:dyDescent="0.25">
      <c r="B150" s="109"/>
      <c r="C150" s="114"/>
      <c r="D150" s="114"/>
      <c r="E150" s="114"/>
      <c r="F150" s="114"/>
      <c r="G150" s="114"/>
      <c r="H150" s="112"/>
      <c r="I150" s="115"/>
      <c r="J150" s="115"/>
      <c r="K150" s="110"/>
      <c r="L150" s="115"/>
      <c r="M150" s="115"/>
      <c r="N150" s="115"/>
      <c r="O150" s="115"/>
      <c r="P150" s="110"/>
      <c r="Q150" s="115"/>
      <c r="R150" s="110"/>
      <c r="S150" s="114"/>
    </row>
    <row r="151" spans="2:19" x14ac:dyDescent="0.25">
      <c r="B151" s="109"/>
      <c r="C151" s="114"/>
      <c r="D151" s="114"/>
      <c r="E151" s="114"/>
      <c r="F151" s="114"/>
      <c r="G151" s="114"/>
      <c r="H151" s="112"/>
      <c r="I151" s="115"/>
      <c r="J151" s="115"/>
      <c r="K151" s="110"/>
      <c r="L151" s="115"/>
      <c r="M151" s="115"/>
      <c r="N151" s="115"/>
      <c r="O151" s="115"/>
      <c r="P151" s="110"/>
      <c r="Q151" s="115"/>
      <c r="R151" s="110"/>
      <c r="S151" s="114"/>
    </row>
    <row r="152" spans="2:19" x14ac:dyDescent="0.25">
      <c r="B152" s="109"/>
      <c r="C152" s="114"/>
      <c r="D152" s="114"/>
      <c r="E152" s="114"/>
      <c r="F152" s="114"/>
      <c r="G152" s="114"/>
      <c r="H152" s="112"/>
      <c r="I152" s="115"/>
      <c r="J152" s="115"/>
      <c r="K152" s="110"/>
      <c r="L152" s="115"/>
      <c r="M152" s="115"/>
      <c r="N152" s="115"/>
      <c r="O152" s="115"/>
      <c r="P152" s="110"/>
      <c r="Q152" s="115"/>
      <c r="R152" s="110"/>
      <c r="S152" s="114"/>
    </row>
    <row r="153" spans="2:19" x14ac:dyDescent="0.25">
      <c r="B153" s="109"/>
      <c r="C153" s="114"/>
      <c r="D153" s="114"/>
      <c r="E153" s="114"/>
      <c r="F153" s="114"/>
      <c r="G153" s="114"/>
      <c r="H153" s="112"/>
      <c r="I153" s="115"/>
      <c r="J153" s="115"/>
      <c r="K153" s="110"/>
      <c r="L153" s="115"/>
      <c r="M153" s="115"/>
      <c r="N153" s="115"/>
      <c r="O153" s="115"/>
      <c r="P153" s="110"/>
      <c r="Q153" s="115"/>
      <c r="R153" s="110"/>
      <c r="S153" s="114"/>
    </row>
    <row r="154" spans="2:19" x14ac:dyDescent="0.25">
      <c r="B154" s="109"/>
      <c r="C154" s="114"/>
      <c r="D154" s="114"/>
      <c r="E154" s="114"/>
      <c r="F154" s="114"/>
      <c r="G154" s="114"/>
      <c r="H154" s="112"/>
      <c r="I154" s="115"/>
      <c r="J154" s="115"/>
      <c r="K154" s="110"/>
      <c r="L154" s="115"/>
      <c r="M154" s="115"/>
      <c r="N154" s="115"/>
      <c r="O154" s="115"/>
      <c r="P154" s="110"/>
      <c r="Q154" s="115"/>
      <c r="R154" s="110"/>
      <c r="S154" s="114"/>
    </row>
    <row r="155" spans="2:19" x14ac:dyDescent="0.25">
      <c r="B155" s="109"/>
      <c r="C155" s="114"/>
      <c r="D155" s="114"/>
      <c r="E155" s="114"/>
      <c r="F155" s="114"/>
      <c r="G155" s="114"/>
      <c r="H155" s="112"/>
      <c r="I155" s="115"/>
      <c r="J155" s="115"/>
      <c r="K155" s="110"/>
      <c r="L155" s="115"/>
      <c r="M155" s="115"/>
      <c r="N155" s="115"/>
      <c r="O155" s="115"/>
      <c r="P155" s="110"/>
      <c r="Q155" s="115"/>
      <c r="R155" s="110"/>
      <c r="S155" s="114"/>
    </row>
    <row r="156" spans="2:19" x14ac:dyDescent="0.25">
      <c r="B156" s="109"/>
      <c r="C156" s="114"/>
      <c r="D156" s="114"/>
      <c r="E156" s="114"/>
      <c r="F156" s="114"/>
      <c r="G156" s="114"/>
      <c r="H156" s="112"/>
      <c r="I156" s="115"/>
      <c r="J156" s="115"/>
      <c r="K156" s="110"/>
      <c r="L156" s="115"/>
      <c r="M156" s="115"/>
      <c r="N156" s="115"/>
      <c r="O156" s="115"/>
      <c r="P156" s="110"/>
      <c r="Q156" s="115"/>
      <c r="R156" s="110"/>
      <c r="S156" s="114"/>
    </row>
    <row r="157" spans="2:19" x14ac:dyDescent="0.25">
      <c r="B157" s="109"/>
      <c r="C157" s="114"/>
      <c r="D157" s="114"/>
      <c r="E157" s="114"/>
      <c r="F157" s="114"/>
      <c r="G157" s="114"/>
      <c r="H157" s="112"/>
      <c r="I157" s="115"/>
      <c r="J157" s="115"/>
      <c r="K157" s="110"/>
      <c r="L157" s="115"/>
      <c r="M157" s="115"/>
      <c r="N157" s="115"/>
      <c r="O157" s="115"/>
      <c r="P157" s="110"/>
      <c r="Q157" s="115"/>
      <c r="R157" s="110"/>
      <c r="S157" s="114"/>
    </row>
    <row r="158" spans="2:19" x14ac:dyDescent="0.25">
      <c r="B158" s="109"/>
      <c r="C158" s="114"/>
      <c r="D158" s="114"/>
      <c r="E158" s="114"/>
      <c r="F158" s="114"/>
      <c r="G158" s="114"/>
      <c r="H158" s="112"/>
      <c r="I158" s="115"/>
      <c r="J158" s="115"/>
      <c r="K158" s="110"/>
      <c r="L158" s="115"/>
      <c r="M158" s="115"/>
      <c r="N158" s="115"/>
      <c r="O158" s="115"/>
      <c r="P158" s="110"/>
      <c r="Q158" s="115"/>
      <c r="R158" s="110"/>
      <c r="S158" s="114"/>
    </row>
    <row r="159" spans="2:19" x14ac:dyDescent="0.25">
      <c r="B159" s="109"/>
      <c r="C159" s="114"/>
      <c r="D159" s="114"/>
      <c r="E159" s="114"/>
      <c r="F159" s="114"/>
      <c r="G159" s="114"/>
      <c r="H159" s="112"/>
      <c r="I159" s="115"/>
      <c r="J159" s="115"/>
      <c r="K159" s="110"/>
      <c r="L159" s="115"/>
      <c r="M159" s="115"/>
      <c r="N159" s="115"/>
      <c r="O159" s="115"/>
      <c r="P159" s="110"/>
      <c r="Q159" s="115"/>
      <c r="R159" s="110"/>
      <c r="S159" s="114"/>
    </row>
    <row r="160" spans="2:19" x14ac:dyDescent="0.25">
      <c r="B160" s="109"/>
      <c r="C160" s="114"/>
      <c r="D160" s="114"/>
      <c r="E160" s="114"/>
      <c r="F160" s="114"/>
      <c r="G160" s="114"/>
      <c r="H160" s="112"/>
      <c r="I160" s="115"/>
      <c r="J160" s="115"/>
      <c r="K160" s="110"/>
      <c r="L160" s="115"/>
      <c r="M160" s="115"/>
      <c r="N160" s="115"/>
      <c r="O160" s="115"/>
      <c r="P160" s="110"/>
      <c r="Q160" s="115"/>
      <c r="R160" s="110"/>
      <c r="S160" s="114"/>
    </row>
    <row r="161" spans="2:19" x14ac:dyDescent="0.25">
      <c r="B161" s="109"/>
      <c r="C161" s="114"/>
      <c r="D161" s="114"/>
      <c r="E161" s="114"/>
      <c r="F161" s="114"/>
      <c r="G161" s="114"/>
      <c r="H161" s="112"/>
      <c r="I161" s="115"/>
      <c r="J161" s="115"/>
      <c r="K161" s="110"/>
      <c r="L161" s="115"/>
      <c r="M161" s="115"/>
      <c r="N161" s="115"/>
      <c r="O161" s="115"/>
      <c r="P161" s="110"/>
      <c r="Q161" s="115"/>
      <c r="R161" s="110"/>
      <c r="S161" s="114"/>
    </row>
    <row r="162" spans="2:19" x14ac:dyDescent="0.25">
      <c r="B162" s="109"/>
      <c r="C162" s="114"/>
      <c r="D162" s="114"/>
      <c r="E162" s="114"/>
      <c r="F162" s="114"/>
      <c r="G162" s="114"/>
      <c r="H162" s="112"/>
      <c r="I162" s="115"/>
      <c r="J162" s="115"/>
      <c r="K162" s="110"/>
      <c r="L162" s="115"/>
      <c r="M162" s="115"/>
      <c r="N162" s="115"/>
      <c r="O162" s="115"/>
      <c r="P162" s="110"/>
      <c r="Q162" s="115"/>
      <c r="R162" s="110"/>
      <c r="S162" s="114"/>
    </row>
    <row r="163" spans="2:19" x14ac:dyDescent="0.25">
      <c r="B163" s="109"/>
      <c r="C163" s="114"/>
      <c r="D163" s="114"/>
      <c r="E163" s="114"/>
      <c r="F163" s="114"/>
      <c r="G163" s="114"/>
      <c r="H163" s="112"/>
      <c r="I163" s="115"/>
      <c r="J163" s="115"/>
      <c r="K163" s="110"/>
      <c r="L163" s="115"/>
      <c r="M163" s="115"/>
      <c r="N163" s="115"/>
      <c r="O163" s="115"/>
      <c r="P163" s="110"/>
      <c r="Q163" s="115"/>
      <c r="R163" s="110"/>
      <c r="S163" s="114"/>
    </row>
    <row r="164" spans="2:19" x14ac:dyDescent="0.25">
      <c r="B164" s="109"/>
      <c r="C164" s="114"/>
      <c r="D164" s="114"/>
      <c r="E164" s="114"/>
      <c r="F164" s="114"/>
      <c r="G164" s="114"/>
      <c r="H164" s="112"/>
      <c r="I164" s="115"/>
      <c r="J164" s="115"/>
      <c r="K164" s="110"/>
      <c r="L164" s="115"/>
      <c r="M164" s="115"/>
      <c r="N164" s="115"/>
      <c r="O164" s="115"/>
      <c r="P164" s="110"/>
      <c r="Q164" s="115"/>
      <c r="R164" s="110"/>
      <c r="S164" s="114"/>
    </row>
    <row r="165" spans="2:19" x14ac:dyDescent="0.25">
      <c r="B165" s="109"/>
      <c r="C165" s="114"/>
      <c r="D165" s="114"/>
      <c r="E165" s="114"/>
      <c r="F165" s="114"/>
      <c r="G165" s="114"/>
      <c r="H165" s="112"/>
      <c r="I165" s="115"/>
      <c r="J165" s="115"/>
      <c r="K165" s="110"/>
      <c r="L165" s="115"/>
      <c r="M165" s="115"/>
      <c r="N165" s="115"/>
      <c r="O165" s="115"/>
      <c r="P165" s="110"/>
      <c r="Q165" s="115"/>
      <c r="R165" s="110"/>
      <c r="S165" s="114"/>
    </row>
    <row r="166" spans="2:19" x14ac:dyDescent="0.25">
      <c r="B166" s="109"/>
      <c r="C166" s="114"/>
      <c r="D166" s="114"/>
      <c r="E166" s="114"/>
      <c r="F166" s="114"/>
      <c r="G166" s="114"/>
      <c r="H166" s="112"/>
      <c r="I166" s="115"/>
      <c r="J166" s="115"/>
      <c r="K166" s="110"/>
      <c r="L166" s="115"/>
      <c r="M166" s="115"/>
      <c r="N166" s="115"/>
      <c r="O166" s="115"/>
      <c r="P166" s="110"/>
      <c r="Q166" s="115"/>
      <c r="R166" s="110"/>
      <c r="S166" s="114"/>
    </row>
    <row r="167" spans="2:19" x14ac:dyDescent="0.25">
      <c r="B167" s="109"/>
      <c r="C167" s="114"/>
      <c r="D167" s="114"/>
      <c r="E167" s="114"/>
      <c r="F167" s="114"/>
      <c r="G167" s="114"/>
      <c r="H167" s="112"/>
      <c r="I167" s="115"/>
      <c r="J167" s="115"/>
      <c r="K167" s="110"/>
      <c r="L167" s="115"/>
      <c r="M167" s="115"/>
      <c r="N167" s="115"/>
      <c r="O167" s="115"/>
      <c r="P167" s="110"/>
      <c r="Q167" s="115"/>
      <c r="R167" s="110"/>
      <c r="S167" s="114"/>
    </row>
    <row r="168" spans="2:19" x14ac:dyDescent="0.25">
      <c r="B168" s="109"/>
      <c r="C168" s="114"/>
      <c r="D168" s="114"/>
      <c r="E168" s="114"/>
      <c r="F168" s="114"/>
      <c r="G168" s="114"/>
      <c r="H168" s="112"/>
      <c r="I168" s="115"/>
      <c r="J168" s="115"/>
      <c r="K168" s="110"/>
      <c r="L168" s="115"/>
      <c r="M168" s="115"/>
      <c r="N168" s="115"/>
      <c r="O168" s="115"/>
      <c r="P168" s="110"/>
      <c r="Q168" s="115"/>
      <c r="R168" s="110"/>
      <c r="S168" s="114"/>
    </row>
    <row r="169" spans="2:19" x14ac:dyDescent="0.25">
      <c r="B169" s="109"/>
      <c r="C169" s="114"/>
      <c r="D169" s="114"/>
      <c r="E169" s="114"/>
      <c r="F169" s="114"/>
      <c r="G169" s="114"/>
      <c r="H169" s="112"/>
      <c r="I169" s="115"/>
      <c r="J169" s="115"/>
      <c r="K169" s="110"/>
      <c r="L169" s="115"/>
      <c r="M169" s="115"/>
      <c r="N169" s="115"/>
      <c r="O169" s="115"/>
      <c r="P169" s="110"/>
      <c r="Q169" s="115"/>
      <c r="R169" s="110"/>
      <c r="S169" s="114"/>
    </row>
    <row r="170" spans="2:19" x14ac:dyDescent="0.25">
      <c r="B170" s="109"/>
      <c r="C170" s="114"/>
      <c r="D170" s="114"/>
      <c r="E170" s="114"/>
      <c r="F170" s="114"/>
      <c r="G170" s="114"/>
      <c r="H170" s="112"/>
      <c r="I170" s="115"/>
      <c r="J170" s="115"/>
      <c r="K170" s="110"/>
      <c r="L170" s="115"/>
      <c r="M170" s="115"/>
      <c r="N170" s="115"/>
      <c r="O170" s="115"/>
      <c r="P170" s="110"/>
      <c r="Q170" s="115"/>
      <c r="R170" s="110"/>
      <c r="S170" s="114"/>
    </row>
    <row r="171" spans="2:19" x14ac:dyDescent="0.25">
      <c r="B171" s="109"/>
      <c r="C171" s="114"/>
      <c r="D171" s="114"/>
      <c r="E171" s="114"/>
      <c r="F171" s="114"/>
      <c r="G171" s="114"/>
      <c r="H171" s="112"/>
      <c r="I171" s="115"/>
      <c r="J171" s="115"/>
      <c r="K171" s="110"/>
      <c r="L171" s="115"/>
      <c r="M171" s="115"/>
      <c r="N171" s="115"/>
      <c r="O171" s="115"/>
      <c r="P171" s="110"/>
      <c r="Q171" s="115"/>
      <c r="R171" s="110"/>
      <c r="S171" s="114"/>
    </row>
    <row r="172" spans="2:19" x14ac:dyDescent="0.25">
      <c r="B172" s="109"/>
      <c r="C172" s="114"/>
      <c r="D172" s="114"/>
      <c r="E172" s="114"/>
      <c r="F172" s="114"/>
      <c r="G172" s="114"/>
      <c r="H172" s="112"/>
      <c r="I172" s="115"/>
      <c r="J172" s="115"/>
      <c r="K172" s="110"/>
      <c r="L172" s="115"/>
      <c r="M172" s="115"/>
      <c r="N172" s="115"/>
      <c r="O172" s="115"/>
      <c r="P172" s="110"/>
      <c r="Q172" s="115"/>
      <c r="R172" s="110"/>
      <c r="S172" s="114"/>
    </row>
    <row r="173" spans="2:19" x14ac:dyDescent="0.25">
      <c r="B173" s="109"/>
      <c r="C173" s="114"/>
      <c r="D173" s="114"/>
      <c r="E173" s="114"/>
      <c r="F173" s="114"/>
      <c r="G173" s="114"/>
      <c r="H173" s="112"/>
      <c r="I173" s="115"/>
      <c r="J173" s="115"/>
      <c r="K173" s="110"/>
      <c r="L173" s="115"/>
      <c r="M173" s="115"/>
      <c r="N173" s="115"/>
      <c r="O173" s="115"/>
      <c r="P173" s="110"/>
      <c r="Q173" s="115"/>
      <c r="R173" s="110"/>
      <c r="S173" s="114"/>
    </row>
    <row r="174" spans="2:19" x14ac:dyDescent="0.25">
      <c r="B174" s="109"/>
      <c r="C174" s="114"/>
      <c r="D174" s="114"/>
      <c r="E174" s="114"/>
      <c r="F174" s="114"/>
      <c r="G174" s="114"/>
      <c r="H174" s="112"/>
      <c r="I174" s="115"/>
      <c r="J174" s="115"/>
      <c r="K174" s="110"/>
      <c r="L174" s="115"/>
      <c r="M174" s="115"/>
      <c r="N174" s="115"/>
      <c r="O174" s="115"/>
      <c r="P174" s="110"/>
      <c r="Q174" s="115"/>
      <c r="R174" s="110"/>
      <c r="S174" s="114"/>
    </row>
    <row r="175" spans="2:19" x14ac:dyDescent="0.25">
      <c r="B175" s="109"/>
      <c r="C175" s="114"/>
      <c r="D175" s="114"/>
      <c r="E175" s="114"/>
      <c r="F175" s="114"/>
      <c r="G175" s="114"/>
      <c r="H175" s="112"/>
      <c r="I175" s="115"/>
      <c r="J175" s="115"/>
      <c r="K175" s="110"/>
      <c r="L175" s="115"/>
      <c r="M175" s="115"/>
      <c r="N175" s="115"/>
      <c r="O175" s="115"/>
      <c r="P175" s="110"/>
      <c r="Q175" s="115"/>
      <c r="R175" s="110"/>
      <c r="S175" s="114"/>
    </row>
    <row r="176" spans="2:19" x14ac:dyDescent="0.25">
      <c r="B176" s="109"/>
      <c r="C176" s="114"/>
      <c r="D176" s="114"/>
      <c r="E176" s="114"/>
      <c r="F176" s="114"/>
      <c r="G176" s="114"/>
      <c r="H176" s="112"/>
      <c r="I176" s="115"/>
      <c r="J176" s="115"/>
      <c r="K176" s="110"/>
      <c r="L176" s="115"/>
      <c r="M176" s="115"/>
      <c r="N176" s="115"/>
      <c r="O176" s="115"/>
      <c r="P176" s="110"/>
      <c r="Q176" s="115"/>
      <c r="R176" s="110"/>
      <c r="S176" s="114"/>
    </row>
    <row r="177" spans="2:19" x14ac:dyDescent="0.25">
      <c r="B177" s="109"/>
      <c r="C177" s="114"/>
      <c r="D177" s="114"/>
      <c r="E177" s="114"/>
      <c r="F177" s="114"/>
      <c r="G177" s="114"/>
      <c r="H177" s="112"/>
      <c r="I177" s="115"/>
      <c r="J177" s="115"/>
      <c r="K177" s="110"/>
      <c r="L177" s="115"/>
      <c r="M177" s="115"/>
      <c r="N177" s="115"/>
      <c r="O177" s="115"/>
      <c r="P177" s="110"/>
      <c r="Q177" s="115"/>
      <c r="R177" s="110"/>
      <c r="S177" s="114"/>
    </row>
    <row r="178" spans="2:19" x14ac:dyDescent="0.25">
      <c r="B178" s="109"/>
      <c r="C178" s="114"/>
      <c r="D178" s="114"/>
      <c r="E178" s="114"/>
      <c r="F178" s="114"/>
      <c r="G178" s="114"/>
      <c r="H178" s="112"/>
      <c r="I178" s="115"/>
      <c r="J178" s="115"/>
      <c r="K178" s="110"/>
      <c r="L178" s="115"/>
      <c r="M178" s="115"/>
      <c r="N178" s="115"/>
      <c r="O178" s="115"/>
      <c r="P178" s="110"/>
      <c r="Q178" s="115"/>
      <c r="R178" s="110"/>
      <c r="S178" s="114"/>
    </row>
    <row r="179" spans="2:19" x14ac:dyDescent="0.25">
      <c r="B179" s="109"/>
      <c r="C179" s="114"/>
      <c r="D179" s="114"/>
      <c r="E179" s="114"/>
      <c r="F179" s="114"/>
      <c r="G179" s="114"/>
      <c r="H179" s="112"/>
      <c r="I179" s="115"/>
      <c r="J179" s="115"/>
      <c r="K179" s="110"/>
      <c r="L179" s="115"/>
      <c r="M179" s="115"/>
      <c r="N179" s="115"/>
      <c r="O179" s="115"/>
      <c r="P179" s="110"/>
      <c r="Q179" s="115"/>
      <c r="R179" s="110"/>
      <c r="S179" s="114"/>
    </row>
    <row r="180" spans="2:19" x14ac:dyDescent="0.25">
      <c r="B180" s="109"/>
      <c r="C180" s="114"/>
      <c r="D180" s="114"/>
      <c r="E180" s="114"/>
      <c r="F180" s="114"/>
      <c r="G180" s="114"/>
      <c r="H180" s="112"/>
      <c r="I180" s="115"/>
      <c r="J180" s="115"/>
      <c r="K180" s="110"/>
      <c r="L180" s="115"/>
      <c r="M180" s="115"/>
      <c r="N180" s="115"/>
      <c r="O180" s="115"/>
      <c r="P180" s="110"/>
      <c r="Q180" s="115"/>
      <c r="R180" s="110"/>
      <c r="S180" s="114"/>
    </row>
    <row r="181" spans="2:19" x14ac:dyDescent="0.25">
      <c r="B181" s="109"/>
      <c r="C181" s="114"/>
      <c r="D181" s="114"/>
      <c r="E181" s="114"/>
      <c r="F181" s="114"/>
      <c r="G181" s="114"/>
      <c r="H181" s="112"/>
      <c r="I181" s="115"/>
      <c r="J181" s="115"/>
      <c r="K181" s="110"/>
      <c r="L181" s="115"/>
      <c r="M181" s="115"/>
      <c r="N181" s="115"/>
      <c r="O181" s="115"/>
      <c r="P181" s="110"/>
      <c r="Q181" s="115"/>
      <c r="R181" s="110"/>
      <c r="S181" s="114"/>
    </row>
    <row r="182" spans="2:19" x14ac:dyDescent="0.25">
      <c r="B182" s="109"/>
      <c r="C182" s="114"/>
      <c r="D182" s="114"/>
      <c r="E182" s="114"/>
      <c r="F182" s="114"/>
      <c r="G182" s="114"/>
      <c r="H182" s="112"/>
      <c r="I182" s="115"/>
      <c r="J182" s="115"/>
      <c r="K182" s="110"/>
      <c r="L182" s="115"/>
      <c r="M182" s="115"/>
      <c r="N182" s="115"/>
      <c r="O182" s="115"/>
      <c r="P182" s="110"/>
      <c r="Q182" s="115"/>
      <c r="R182" s="110"/>
      <c r="S182" s="114"/>
    </row>
    <row r="183" spans="2:19" x14ac:dyDescent="0.25">
      <c r="B183" s="109"/>
      <c r="C183" s="114"/>
      <c r="D183" s="114"/>
      <c r="E183" s="114"/>
      <c r="F183" s="114"/>
      <c r="G183" s="114"/>
      <c r="H183" s="112"/>
      <c r="I183" s="115"/>
      <c r="J183" s="115"/>
      <c r="K183" s="110"/>
      <c r="L183" s="115"/>
      <c r="M183" s="115"/>
      <c r="N183" s="115"/>
      <c r="O183" s="115"/>
      <c r="P183" s="110"/>
      <c r="Q183" s="115"/>
      <c r="R183" s="110"/>
      <c r="S183" s="114"/>
    </row>
    <row r="184" spans="2:19" x14ac:dyDescent="0.25">
      <c r="B184" s="109"/>
      <c r="C184" s="114"/>
      <c r="D184" s="114"/>
      <c r="E184" s="114"/>
      <c r="F184" s="114"/>
      <c r="G184" s="114"/>
      <c r="H184" s="112"/>
      <c r="I184" s="115"/>
      <c r="J184" s="115"/>
      <c r="K184" s="110"/>
      <c r="L184" s="115"/>
      <c r="M184" s="115"/>
      <c r="N184" s="115"/>
      <c r="O184" s="115"/>
      <c r="P184" s="110"/>
      <c r="Q184" s="115"/>
      <c r="R184" s="110"/>
      <c r="S184" s="114"/>
    </row>
    <row r="185" spans="2:19" x14ac:dyDescent="0.25">
      <c r="B185" s="109"/>
      <c r="C185" s="114"/>
      <c r="D185" s="114"/>
      <c r="E185" s="114"/>
      <c r="F185" s="114"/>
      <c r="G185" s="114"/>
      <c r="H185" s="112"/>
      <c r="I185" s="115"/>
      <c r="J185" s="115"/>
      <c r="K185" s="110"/>
      <c r="L185" s="115"/>
      <c r="M185" s="115"/>
      <c r="N185" s="115"/>
      <c r="O185" s="115"/>
      <c r="P185" s="110"/>
      <c r="Q185" s="115"/>
      <c r="R185" s="110"/>
      <c r="S185" s="114"/>
    </row>
    <row r="186" spans="2:19" x14ac:dyDescent="0.25">
      <c r="B186" s="109"/>
      <c r="C186" s="114"/>
      <c r="D186" s="114"/>
      <c r="E186" s="114"/>
      <c r="F186" s="114"/>
      <c r="G186" s="114"/>
      <c r="H186" s="112"/>
      <c r="I186" s="115"/>
      <c r="J186" s="115"/>
      <c r="K186" s="110"/>
      <c r="L186" s="115"/>
      <c r="M186" s="115"/>
      <c r="N186" s="115"/>
      <c r="O186" s="115"/>
      <c r="P186" s="110"/>
      <c r="Q186" s="115"/>
      <c r="R186" s="110"/>
      <c r="S186" s="114"/>
    </row>
    <row r="187" spans="2:19" x14ac:dyDescent="0.25">
      <c r="B187" s="109"/>
      <c r="C187" s="114"/>
      <c r="D187" s="114"/>
      <c r="E187" s="114"/>
      <c r="F187" s="114"/>
      <c r="G187" s="114"/>
      <c r="H187" s="112"/>
      <c r="I187" s="115"/>
      <c r="J187" s="115"/>
      <c r="K187" s="110"/>
      <c r="L187" s="115"/>
      <c r="M187" s="115"/>
      <c r="N187" s="115"/>
      <c r="O187" s="115"/>
      <c r="P187" s="110"/>
      <c r="Q187" s="115"/>
      <c r="R187" s="110"/>
      <c r="S187" s="114"/>
    </row>
    <row r="188" spans="2:19" x14ac:dyDescent="0.25">
      <c r="B188" s="109"/>
      <c r="C188" s="114"/>
      <c r="D188" s="114"/>
      <c r="E188" s="114"/>
      <c r="F188" s="114"/>
      <c r="G188" s="114"/>
      <c r="H188" s="112"/>
      <c r="I188" s="115"/>
      <c r="J188" s="115"/>
      <c r="K188" s="110"/>
      <c r="L188" s="115"/>
      <c r="M188" s="115"/>
      <c r="N188" s="115"/>
      <c r="O188" s="115"/>
      <c r="P188" s="110"/>
      <c r="Q188" s="115"/>
      <c r="R188" s="110"/>
      <c r="S188" s="114"/>
    </row>
    <row r="189" spans="2:19" x14ac:dyDescent="0.25">
      <c r="B189" s="109"/>
      <c r="C189" s="114"/>
      <c r="D189" s="114"/>
      <c r="E189" s="114"/>
      <c r="F189" s="114"/>
      <c r="G189" s="114"/>
      <c r="H189" s="112"/>
      <c r="I189" s="115"/>
      <c r="J189" s="115"/>
      <c r="K189" s="110"/>
      <c r="L189" s="115"/>
      <c r="M189" s="115"/>
      <c r="N189" s="115"/>
      <c r="O189" s="115"/>
      <c r="P189" s="110"/>
      <c r="Q189" s="115"/>
      <c r="R189" s="110"/>
      <c r="S189" s="114"/>
    </row>
    <row r="190" spans="2:19" x14ac:dyDescent="0.25">
      <c r="B190" s="109"/>
      <c r="C190" s="114"/>
      <c r="D190" s="114"/>
      <c r="E190" s="114"/>
      <c r="F190" s="114"/>
      <c r="G190" s="114"/>
      <c r="H190" s="112"/>
      <c r="I190" s="115"/>
      <c r="J190" s="115"/>
      <c r="K190" s="110"/>
      <c r="L190" s="115"/>
      <c r="M190" s="115"/>
      <c r="N190" s="115"/>
      <c r="O190" s="115"/>
      <c r="P190" s="110"/>
      <c r="Q190" s="115"/>
      <c r="R190" s="110"/>
      <c r="S190" s="114"/>
    </row>
    <row r="191" spans="2:19" x14ac:dyDescent="0.25">
      <c r="B191" s="109"/>
      <c r="C191" s="114"/>
      <c r="D191" s="114"/>
      <c r="E191" s="114"/>
      <c r="F191" s="114"/>
      <c r="G191" s="114"/>
      <c r="H191" s="112"/>
      <c r="I191" s="115"/>
      <c r="J191" s="115"/>
      <c r="K191" s="110"/>
      <c r="L191" s="115"/>
      <c r="M191" s="115"/>
      <c r="N191" s="115"/>
      <c r="O191" s="115"/>
      <c r="P191" s="110"/>
      <c r="Q191" s="115"/>
      <c r="R191" s="110"/>
      <c r="S191" s="114"/>
    </row>
    <row r="192" spans="2:19" x14ac:dyDescent="0.25">
      <c r="B192" s="109"/>
      <c r="C192" s="114"/>
      <c r="D192" s="114"/>
      <c r="E192" s="114"/>
      <c r="F192" s="114"/>
      <c r="G192" s="114"/>
      <c r="H192" s="112"/>
      <c r="I192" s="115"/>
      <c r="J192" s="115"/>
      <c r="K192" s="110"/>
      <c r="L192" s="115"/>
      <c r="M192" s="115"/>
      <c r="N192" s="115"/>
      <c r="O192" s="115"/>
      <c r="P192" s="110"/>
      <c r="Q192" s="115"/>
      <c r="R192" s="110"/>
      <c r="S192" s="114"/>
    </row>
    <row r="193" spans="2:19" x14ac:dyDescent="0.25">
      <c r="B193" s="109"/>
      <c r="C193" s="114"/>
      <c r="D193" s="114"/>
      <c r="E193" s="114"/>
      <c r="F193" s="114"/>
      <c r="G193" s="114"/>
      <c r="H193" s="112"/>
      <c r="I193" s="115"/>
      <c r="J193" s="115"/>
      <c r="K193" s="110"/>
      <c r="L193" s="115"/>
      <c r="M193" s="115"/>
      <c r="N193" s="115"/>
      <c r="O193" s="115"/>
      <c r="P193" s="110"/>
      <c r="Q193" s="115"/>
      <c r="R193" s="110"/>
      <c r="S193" s="114"/>
    </row>
    <row r="194" spans="2:19" x14ac:dyDescent="0.25">
      <c r="B194" s="109"/>
      <c r="C194" s="114"/>
      <c r="D194" s="114"/>
      <c r="E194" s="114"/>
      <c r="F194" s="114"/>
      <c r="G194" s="114"/>
      <c r="H194" s="112"/>
      <c r="I194" s="115"/>
      <c r="J194" s="115"/>
      <c r="K194" s="110"/>
      <c r="L194" s="115"/>
      <c r="M194" s="115"/>
      <c r="N194" s="115"/>
      <c r="O194" s="115"/>
      <c r="P194" s="110"/>
      <c r="Q194" s="115"/>
      <c r="R194" s="110"/>
      <c r="S194" s="114"/>
    </row>
    <row r="195" spans="2:19" x14ac:dyDescent="0.25">
      <c r="B195" s="109"/>
      <c r="C195" s="114"/>
      <c r="D195" s="114"/>
      <c r="E195" s="114"/>
      <c r="F195" s="114"/>
      <c r="G195" s="114"/>
      <c r="H195" s="112"/>
      <c r="I195" s="115"/>
      <c r="J195" s="115"/>
      <c r="K195" s="110"/>
      <c r="L195" s="115"/>
      <c r="M195" s="115"/>
      <c r="N195" s="115"/>
      <c r="O195" s="115"/>
      <c r="P195" s="110"/>
      <c r="Q195" s="115"/>
      <c r="R195" s="110"/>
      <c r="S195" s="114"/>
    </row>
    <row r="196" spans="2:19" x14ac:dyDescent="0.25">
      <c r="B196" s="109"/>
      <c r="C196" s="114"/>
      <c r="D196" s="114"/>
      <c r="E196" s="114"/>
      <c r="F196" s="114"/>
      <c r="G196" s="114"/>
      <c r="H196" s="112"/>
      <c r="I196" s="115"/>
      <c r="J196" s="115"/>
      <c r="K196" s="110"/>
      <c r="L196" s="115"/>
      <c r="M196" s="115"/>
      <c r="N196" s="115"/>
      <c r="O196" s="115"/>
      <c r="P196" s="110"/>
      <c r="Q196" s="115"/>
      <c r="R196" s="110"/>
      <c r="S196" s="114"/>
    </row>
    <row r="197" spans="2:19" x14ac:dyDescent="0.25">
      <c r="B197" s="109"/>
      <c r="C197" s="114"/>
      <c r="D197" s="114"/>
      <c r="E197" s="114"/>
      <c r="F197" s="114"/>
      <c r="G197" s="114"/>
      <c r="H197" s="112"/>
      <c r="I197" s="115"/>
      <c r="J197" s="115"/>
      <c r="K197" s="110"/>
      <c r="L197" s="115"/>
      <c r="M197" s="115"/>
      <c r="N197" s="115"/>
      <c r="O197" s="115"/>
      <c r="P197" s="110"/>
      <c r="Q197" s="115"/>
      <c r="R197" s="110"/>
      <c r="S197" s="114"/>
    </row>
    <row r="198" spans="2:19" x14ac:dyDescent="0.25">
      <c r="B198" s="109"/>
      <c r="C198" s="114"/>
      <c r="D198" s="114"/>
      <c r="E198" s="114"/>
      <c r="F198" s="114"/>
      <c r="G198" s="114"/>
      <c r="H198" s="112"/>
      <c r="I198" s="115"/>
      <c r="J198" s="115"/>
      <c r="K198" s="110"/>
      <c r="L198" s="115"/>
      <c r="M198" s="115"/>
      <c r="N198" s="115"/>
      <c r="O198" s="115"/>
      <c r="P198" s="110"/>
      <c r="Q198" s="115"/>
      <c r="R198" s="110"/>
      <c r="S198" s="114"/>
    </row>
    <row r="199" spans="2:19" x14ac:dyDescent="0.25">
      <c r="B199" s="109"/>
      <c r="C199" s="114"/>
      <c r="D199" s="114"/>
      <c r="E199" s="114"/>
      <c r="F199" s="114"/>
      <c r="G199" s="114"/>
      <c r="H199" s="112"/>
      <c r="I199" s="115"/>
      <c r="J199" s="115"/>
      <c r="K199" s="110"/>
      <c r="L199" s="115"/>
      <c r="M199" s="115"/>
      <c r="N199" s="115"/>
      <c r="O199" s="115"/>
      <c r="P199" s="110"/>
      <c r="Q199" s="115"/>
      <c r="R199" s="110"/>
      <c r="S199" s="114"/>
    </row>
    <row r="200" spans="2:19" x14ac:dyDescent="0.25">
      <c r="B200" s="109"/>
      <c r="C200" s="114"/>
      <c r="D200" s="114"/>
      <c r="E200" s="114"/>
      <c r="F200" s="114"/>
      <c r="G200" s="114"/>
      <c r="H200" s="112"/>
      <c r="I200" s="115"/>
      <c r="J200" s="115"/>
      <c r="K200" s="110"/>
      <c r="L200" s="115"/>
      <c r="M200" s="115"/>
      <c r="N200" s="115"/>
      <c r="O200" s="115"/>
      <c r="P200" s="110"/>
      <c r="Q200" s="115"/>
      <c r="R200" s="110"/>
      <c r="S200" s="114"/>
    </row>
    <row r="201" spans="2:19" x14ac:dyDescent="0.25">
      <c r="B201" s="109"/>
      <c r="C201" s="114"/>
      <c r="D201" s="114"/>
      <c r="E201" s="114"/>
      <c r="F201" s="114"/>
      <c r="G201" s="114"/>
      <c r="H201" s="112"/>
      <c r="I201" s="115"/>
      <c r="J201" s="115"/>
      <c r="K201" s="110"/>
      <c r="L201" s="115"/>
      <c r="M201" s="115"/>
      <c r="N201" s="115"/>
      <c r="O201" s="115"/>
      <c r="P201" s="110"/>
      <c r="Q201" s="115"/>
      <c r="R201" s="110"/>
      <c r="S201" s="114"/>
    </row>
    <row r="202" spans="2:19" x14ac:dyDescent="0.25">
      <c r="B202" s="109"/>
      <c r="C202" s="114"/>
      <c r="D202" s="114"/>
      <c r="E202" s="114"/>
      <c r="F202" s="114"/>
      <c r="G202" s="114"/>
      <c r="H202" s="112"/>
      <c r="I202" s="115"/>
      <c r="J202" s="115"/>
      <c r="K202" s="110"/>
      <c r="L202" s="115"/>
      <c r="M202" s="115"/>
      <c r="N202" s="115"/>
      <c r="O202" s="115"/>
      <c r="P202" s="110"/>
      <c r="Q202" s="115"/>
      <c r="R202" s="110"/>
      <c r="S202" s="114"/>
    </row>
    <row r="203" spans="2:19" x14ac:dyDescent="0.25">
      <c r="B203" s="109"/>
      <c r="C203" s="114"/>
      <c r="D203" s="114"/>
      <c r="E203" s="114"/>
      <c r="F203" s="114"/>
      <c r="G203" s="114"/>
      <c r="H203" s="112"/>
      <c r="I203" s="115"/>
      <c r="J203" s="115"/>
      <c r="K203" s="110"/>
      <c r="L203" s="115"/>
      <c r="M203" s="115"/>
      <c r="N203" s="115"/>
      <c r="O203" s="115"/>
      <c r="P203" s="110"/>
      <c r="Q203" s="115"/>
      <c r="R203" s="110"/>
      <c r="S203" s="114"/>
    </row>
    <row r="204" spans="2:19" x14ac:dyDescent="0.25">
      <c r="B204" s="109"/>
      <c r="C204" s="114"/>
      <c r="D204" s="114"/>
      <c r="E204" s="114"/>
      <c r="F204" s="114"/>
      <c r="G204" s="114"/>
      <c r="H204" s="112"/>
      <c r="I204" s="115"/>
      <c r="J204" s="115"/>
      <c r="K204" s="110"/>
      <c r="L204" s="115"/>
      <c r="M204" s="115"/>
      <c r="N204" s="115"/>
      <c r="O204" s="115"/>
      <c r="P204" s="110"/>
      <c r="Q204" s="115"/>
      <c r="R204" s="110"/>
      <c r="S204" s="114"/>
    </row>
    <row r="205" spans="2:19" x14ac:dyDescent="0.25">
      <c r="B205" s="109"/>
      <c r="C205" s="114"/>
      <c r="D205" s="114"/>
      <c r="E205" s="114"/>
      <c r="F205" s="114"/>
      <c r="G205" s="114"/>
      <c r="H205" s="112"/>
      <c r="I205" s="115"/>
      <c r="J205" s="115"/>
      <c r="K205" s="110"/>
      <c r="L205" s="115"/>
      <c r="M205" s="115"/>
      <c r="N205" s="115"/>
      <c r="O205" s="115"/>
      <c r="P205" s="110"/>
      <c r="Q205" s="115"/>
      <c r="R205" s="110"/>
      <c r="S205" s="114"/>
    </row>
    <row r="206" spans="2:19" x14ac:dyDescent="0.25">
      <c r="B206" s="109"/>
      <c r="C206" s="114"/>
      <c r="D206" s="114"/>
      <c r="E206" s="114"/>
      <c r="F206" s="114"/>
      <c r="G206" s="114"/>
      <c r="H206" s="112"/>
      <c r="I206" s="115"/>
      <c r="J206" s="115"/>
      <c r="K206" s="110"/>
      <c r="L206" s="115"/>
      <c r="M206" s="115"/>
      <c r="N206" s="115"/>
      <c r="O206" s="115"/>
      <c r="P206" s="110"/>
      <c r="Q206" s="115"/>
      <c r="R206" s="110"/>
      <c r="S206" s="114"/>
    </row>
    <row r="207" spans="2:19" x14ac:dyDescent="0.25">
      <c r="B207" s="109"/>
      <c r="C207" s="114"/>
      <c r="D207" s="114"/>
      <c r="E207" s="114"/>
      <c r="F207" s="114"/>
      <c r="G207" s="114"/>
      <c r="H207" s="112"/>
      <c r="I207" s="115"/>
      <c r="J207" s="115"/>
      <c r="K207" s="110"/>
      <c r="L207" s="115"/>
      <c r="M207" s="115"/>
      <c r="N207" s="115"/>
      <c r="O207" s="115"/>
      <c r="P207" s="110"/>
      <c r="Q207" s="115"/>
      <c r="R207" s="110"/>
      <c r="S207" s="114"/>
    </row>
    <row r="208" spans="2:19" ht="7.15" customHeight="1" x14ac:dyDescent="0.25"/>
    <row r="209" spans="2:19" s="40" customFormat="1" ht="22.9" customHeight="1" x14ac:dyDescent="0.25">
      <c r="B209" s="38"/>
      <c r="C209" s="38"/>
      <c r="D209" s="38"/>
      <c r="E209" s="38"/>
      <c r="F209" s="38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8"/>
    </row>
  </sheetData>
  <sheetProtection algorithmName="SHA-512" hashValue="ba39p8oG4bktiDY56i+kvCDKASf/3GReCnm8H0KpM1O4lZPkHClcAEx/eNQcXJhDGZqTBhO79my+sbMIUUsvVQ==" saltValue="eRXp503PROurCm7tC9y9GA==" spinCount="100000" sheet="1" objects="1" scenarios="1"/>
  <mergeCells count="17">
    <mergeCell ref="O6:O7"/>
    <mergeCell ref="P6:P7"/>
    <mergeCell ref="Q6:Q7"/>
    <mergeCell ref="R6:R7"/>
    <mergeCell ref="S6:S7"/>
    <mergeCell ref="N6:N7"/>
    <mergeCell ref="B6:B7"/>
    <mergeCell ref="C6:C7"/>
    <mergeCell ref="D6:D7"/>
    <mergeCell ref="E6:E7"/>
    <mergeCell ref="F6:F7"/>
    <mergeCell ref="G6:G7"/>
    <mergeCell ref="H6:H7"/>
    <mergeCell ref="I6:J6"/>
    <mergeCell ref="K6:K7"/>
    <mergeCell ref="L6:L7"/>
    <mergeCell ref="M6:M7"/>
  </mergeCells>
  <conditionalFormatting sqref="B8:B22">
    <cfRule type="expression" dxfId="23" priority="1">
      <formula>$K8&lt;0</formula>
    </cfRule>
  </conditionalFormatting>
  <conditionalFormatting sqref="K8:K22">
    <cfRule type="expression" dxfId="22" priority="4">
      <formula>$K8&lt;0</formula>
    </cfRule>
  </conditionalFormatting>
  <conditionalFormatting sqref="P8:P22">
    <cfRule type="expression" dxfId="21" priority="3">
      <formula>$K8&lt;0</formula>
    </cfRule>
  </conditionalFormatting>
  <conditionalFormatting sqref="R8:R22">
    <cfRule type="expression" dxfId="20" priority="2">
      <formula>$K8&lt;0</formula>
    </cfRule>
  </conditionalFormatting>
  <dataValidations count="2">
    <dataValidation type="date" operator="greaterThan" allowBlank="1" showInputMessage="1" showErrorMessage="1" sqref="H8:H22" xr:uid="{72C1C46B-E10E-41C0-8A63-8CCBE7D75B57}">
      <formula1>1</formula1>
    </dataValidation>
    <dataValidation type="list" allowBlank="1" showInputMessage="1" showErrorMessage="1" sqref="C8:C22" xr:uid="{E75B65CC-9160-4451-9069-5A0A1235C830}">
      <formula1>vehicleDD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45772DD-B837-4670-B09C-7F9F8DCE0DD4}">
          <x14:formula1>
            <xm:f>OFFSET(Settings!$C$7,0,0,COUNTA(Settings!$C$7:$C$21),1)</xm:f>
          </x14:formula1>
          <xm:sqref>D8:D22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7E311-690B-44E8-BE27-9F2029C16D97}">
  <sheetPr codeName="Sheet13">
    <pageSetUpPr autoPageBreaks="0" fitToPage="1"/>
  </sheetPr>
  <dimension ref="A1:T209"/>
  <sheetViews>
    <sheetView showGridLines="0" showRowColHeaders="0" zoomScaleNormal="100" zoomScaleSheetLayoutView="85" workbookViewId="0">
      <pane ySplit="4" topLeftCell="A5" activePane="bottomLeft" state="frozen"/>
      <selection activeCell="C4" sqref="C4"/>
      <selection pane="bottomLeft" activeCell="A5" sqref="A5"/>
    </sheetView>
  </sheetViews>
  <sheetFormatPr defaultColWidth="8.85546875" defaultRowHeight="15" x14ac:dyDescent="0.25"/>
  <cols>
    <col min="1" max="1" width="3.7109375" style="12" customWidth="1"/>
    <col min="2" max="2" width="7" style="12" bestFit="1" customWidth="1"/>
    <col min="3" max="3" width="30.42578125" style="12" customWidth="1"/>
    <col min="4" max="4" width="24.5703125" style="12" customWidth="1"/>
    <col min="5" max="5" width="18.28515625" style="12" customWidth="1"/>
    <col min="6" max="6" width="20.42578125" style="12" customWidth="1"/>
    <col min="7" max="7" width="28.7109375" style="12" customWidth="1"/>
    <col min="8" max="8" width="15.140625" style="12" customWidth="1"/>
    <col min="9" max="18" width="15.7109375" style="12" customWidth="1"/>
    <col min="19" max="19" width="40.5703125" style="12" customWidth="1"/>
    <col min="20" max="20" width="1.7109375" style="12" customWidth="1"/>
    <col min="21" max="16384" width="8.85546875" style="12"/>
  </cols>
  <sheetData>
    <row r="1" spans="1:20" s="40" customFormat="1" ht="6.75" customHeight="1" x14ac:dyDescent="0.25">
      <c r="B1" s="41"/>
      <c r="F1" s="41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20" s="43" customFormat="1" ht="20.100000000000001" customHeight="1" x14ac:dyDescent="0.25">
      <c r="B2" s="44"/>
      <c r="C2" s="44" t="s">
        <v>43</v>
      </c>
      <c r="D2" s="45"/>
      <c r="E2" s="45"/>
      <c r="F2" s="44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7"/>
      <c r="T2" s="48"/>
    </row>
    <row r="3" spans="1:20" s="49" customFormat="1" ht="24" customHeight="1" x14ac:dyDescent="0.25">
      <c r="B3" s="50"/>
      <c r="C3" s="50" t="s">
        <v>69</v>
      </c>
      <c r="D3" s="51"/>
      <c r="E3" s="51"/>
      <c r="F3" s="50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3"/>
      <c r="T3" s="54"/>
    </row>
    <row r="4" spans="1:20" ht="4.9000000000000004" customHeight="1" x14ac:dyDescent="0.25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</row>
    <row r="5" spans="1:20" ht="4.5" customHeight="1" x14ac:dyDescent="0.25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</row>
    <row r="6" spans="1:20" ht="15" customHeight="1" x14ac:dyDescent="0.25">
      <c r="A6" s="55"/>
      <c r="B6" s="126" t="s">
        <v>17</v>
      </c>
      <c r="C6" s="126" t="s">
        <v>33</v>
      </c>
      <c r="D6" s="126" t="s">
        <v>34</v>
      </c>
      <c r="E6" s="126" t="s">
        <v>35</v>
      </c>
      <c r="F6" s="126" t="s">
        <v>36</v>
      </c>
      <c r="G6" s="126" t="s">
        <v>37</v>
      </c>
      <c r="H6" s="126" t="s">
        <v>38</v>
      </c>
      <c r="I6" s="125" t="s">
        <v>39</v>
      </c>
      <c r="J6" s="125"/>
      <c r="K6" s="125" t="s">
        <v>42</v>
      </c>
      <c r="L6" s="128" t="str">
        <f xml:space="preserve"> "FUEL
EXPENSES(" &amp;Settings!$L$10 &amp; ")"</f>
        <v>FUEL
EXPENSES($)</v>
      </c>
      <c r="M6" s="128" t="str">
        <f>"MEAL
EXPENSES(" &amp;Settings!$L$10 &amp; ")"</f>
        <v>MEAL
EXPENSES($)</v>
      </c>
      <c r="N6" s="128" t="str">
        <f xml:space="preserve"> "TOLL
EXPENSES(" &amp;Settings!$L$10 &amp; ")"</f>
        <v>TOLL
EXPENSES($)</v>
      </c>
      <c r="O6" s="128" t="str">
        <f xml:space="preserve"> "OTHER
EXPENSES(" &amp;Settings!$L$10 &amp; ")"</f>
        <v>OTHER
EXPENSES($)</v>
      </c>
      <c r="P6" s="128" t="str">
        <f xml:space="preserve"> "TOTAL
COST(" &amp;Settings!$L$10 &amp; ")"</f>
        <v>TOTAL
COST($)</v>
      </c>
      <c r="Q6" s="127" t="str">
        <f xml:space="preserve"> "REVENUES(" &amp;Settings!$L$10 &amp; ")"</f>
        <v>REVENUES($)</v>
      </c>
      <c r="R6" s="127" t="str">
        <f xml:space="preserve"> "PROFIT(" &amp;Settings!$L$10 &amp; ")"</f>
        <v>PROFIT($)</v>
      </c>
      <c r="S6" s="126" t="s">
        <v>24</v>
      </c>
      <c r="T6" s="55"/>
    </row>
    <row r="7" spans="1:20" ht="15" customHeight="1" x14ac:dyDescent="0.25">
      <c r="A7" s="55"/>
      <c r="B7" s="126"/>
      <c r="C7" s="126"/>
      <c r="D7" s="126"/>
      <c r="E7" s="126"/>
      <c r="F7" s="126"/>
      <c r="G7" s="126"/>
      <c r="H7" s="126"/>
      <c r="I7" s="59" t="s">
        <v>40</v>
      </c>
      <c r="J7" s="59" t="s">
        <v>41</v>
      </c>
      <c r="K7" s="126"/>
      <c r="L7" s="128"/>
      <c r="M7" s="128"/>
      <c r="N7" s="128"/>
      <c r="O7" s="128"/>
      <c r="P7" s="128"/>
      <c r="Q7" s="127"/>
      <c r="R7" s="127"/>
      <c r="S7" s="126"/>
      <c r="T7" s="55"/>
    </row>
    <row r="8" spans="1:20" ht="15" customHeight="1" x14ac:dyDescent="0.25">
      <c r="B8" s="66">
        <f>IF(C8&lt;&gt;"",ROW()-7,"")</f>
        <v>1</v>
      </c>
      <c r="C8" s="56" t="s">
        <v>158</v>
      </c>
      <c r="D8" s="56" t="s">
        <v>96</v>
      </c>
      <c r="E8" s="56" t="s">
        <v>166</v>
      </c>
      <c r="F8" s="56" t="s">
        <v>176</v>
      </c>
      <c r="G8" s="56" t="s">
        <v>185</v>
      </c>
      <c r="H8" s="64">
        <v>45139</v>
      </c>
      <c r="I8" s="62">
        <v>1300</v>
      </c>
      <c r="J8" s="62">
        <v>1500</v>
      </c>
      <c r="K8" s="65">
        <f t="shared" ref="K8:K22" si="0">IFERROR(IF($J8-$I8=0,"",$J8-$I8),"")</f>
        <v>200</v>
      </c>
      <c r="L8" s="62">
        <v>729</v>
      </c>
      <c r="M8" s="62">
        <v>1144</v>
      </c>
      <c r="N8" s="62">
        <v>722</v>
      </c>
      <c r="O8" s="62">
        <v>769</v>
      </c>
      <c r="P8" s="65">
        <f>IFERROR(IF($L8+$M8+$N8+$O8=0,"",$L8+$M8+$N8+$O8),"")</f>
        <v>3364</v>
      </c>
      <c r="Q8" s="62">
        <v>2500</v>
      </c>
      <c r="R8" s="65">
        <f>IFERROR(IF($Q8-$P8=0,"",$Q8-$P8),"")</f>
        <v>-864</v>
      </c>
      <c r="S8" s="56"/>
    </row>
    <row r="9" spans="1:20" ht="15" customHeight="1" x14ac:dyDescent="0.25">
      <c r="B9" s="66">
        <f t="shared" ref="B9:B22" si="1">IF(C9&lt;&gt;"",ROW()-7,"")</f>
        <v>2</v>
      </c>
      <c r="C9" s="56" t="s">
        <v>159</v>
      </c>
      <c r="D9" s="56" t="s">
        <v>93</v>
      </c>
      <c r="E9" s="56" t="s">
        <v>167</v>
      </c>
      <c r="F9" s="56" t="s">
        <v>177</v>
      </c>
      <c r="G9" s="56" t="s">
        <v>186</v>
      </c>
      <c r="H9" s="64">
        <v>45141</v>
      </c>
      <c r="I9" s="62">
        <v>500</v>
      </c>
      <c r="J9" s="62">
        <v>650</v>
      </c>
      <c r="K9" s="65">
        <f t="shared" si="0"/>
        <v>150</v>
      </c>
      <c r="L9" s="62">
        <v>930</v>
      </c>
      <c r="M9" s="62">
        <v>256</v>
      </c>
      <c r="N9" s="62">
        <v>139</v>
      </c>
      <c r="O9" s="62">
        <v>692</v>
      </c>
      <c r="P9" s="65">
        <f t="shared" ref="P9:P22" si="2">IFERROR(IF($L9+$M9+$N9+$O9=0,"",$L9+$M9+$N9+$O9),"")</f>
        <v>2017</v>
      </c>
      <c r="Q9" s="62">
        <v>3000</v>
      </c>
      <c r="R9" s="65">
        <f t="shared" ref="R9:R22" si="3">IFERROR(IF($Q9-$P9=0,"",$Q9-$P9),"")</f>
        <v>983</v>
      </c>
      <c r="S9" s="107"/>
    </row>
    <row r="10" spans="1:20" ht="15" customHeight="1" x14ac:dyDescent="0.25">
      <c r="B10" s="66">
        <f t="shared" si="1"/>
        <v>3</v>
      </c>
      <c r="C10" s="56" t="s">
        <v>160</v>
      </c>
      <c r="D10" s="56" t="s">
        <v>94</v>
      </c>
      <c r="E10" s="56" t="s">
        <v>168</v>
      </c>
      <c r="F10" s="56" t="s">
        <v>178</v>
      </c>
      <c r="G10" s="56" t="s">
        <v>187</v>
      </c>
      <c r="H10" s="64">
        <v>45143</v>
      </c>
      <c r="I10" s="62">
        <v>200</v>
      </c>
      <c r="J10" s="62">
        <v>300</v>
      </c>
      <c r="K10" s="65">
        <f t="shared" si="0"/>
        <v>100</v>
      </c>
      <c r="L10" s="62">
        <v>989</v>
      </c>
      <c r="M10" s="62">
        <v>552</v>
      </c>
      <c r="N10" s="62">
        <v>975</v>
      </c>
      <c r="O10" s="62">
        <v>1030</v>
      </c>
      <c r="P10" s="65">
        <f t="shared" si="2"/>
        <v>3546</v>
      </c>
      <c r="Q10" s="62">
        <v>5000</v>
      </c>
      <c r="R10" s="65">
        <f t="shared" si="3"/>
        <v>1454</v>
      </c>
      <c r="S10" s="56"/>
    </row>
    <row r="11" spans="1:20" ht="15" customHeight="1" x14ac:dyDescent="0.25">
      <c r="B11" s="66">
        <f t="shared" si="1"/>
        <v>4</v>
      </c>
      <c r="C11" s="56" t="s">
        <v>161</v>
      </c>
      <c r="D11" s="56" t="s">
        <v>94</v>
      </c>
      <c r="E11" s="56" t="s">
        <v>169</v>
      </c>
      <c r="F11" s="56" t="s">
        <v>179</v>
      </c>
      <c r="G11" s="56" t="s">
        <v>187</v>
      </c>
      <c r="H11" s="64">
        <v>45145</v>
      </c>
      <c r="I11" s="62">
        <v>3500</v>
      </c>
      <c r="J11" s="62">
        <v>7500</v>
      </c>
      <c r="K11" s="65">
        <f t="shared" si="0"/>
        <v>4000</v>
      </c>
      <c r="L11" s="62">
        <v>1382</v>
      </c>
      <c r="M11" s="62">
        <v>434</v>
      </c>
      <c r="N11" s="62">
        <v>1238</v>
      </c>
      <c r="O11" s="62">
        <v>1874</v>
      </c>
      <c r="P11" s="65">
        <f t="shared" si="2"/>
        <v>4928</v>
      </c>
      <c r="Q11" s="62">
        <v>20000</v>
      </c>
      <c r="R11" s="65">
        <f t="shared" si="3"/>
        <v>15072</v>
      </c>
      <c r="S11" s="56"/>
    </row>
    <row r="12" spans="1:20" ht="15" customHeight="1" x14ac:dyDescent="0.25">
      <c r="B12" s="66">
        <f t="shared" si="1"/>
        <v>5</v>
      </c>
      <c r="C12" s="56" t="s">
        <v>162</v>
      </c>
      <c r="D12" s="56" t="s">
        <v>95</v>
      </c>
      <c r="E12" s="56" t="s">
        <v>170</v>
      </c>
      <c r="F12" s="56" t="s">
        <v>180</v>
      </c>
      <c r="G12" s="56" t="s">
        <v>188</v>
      </c>
      <c r="H12" s="64">
        <v>45147</v>
      </c>
      <c r="I12" s="62">
        <v>180000</v>
      </c>
      <c r="J12" s="62">
        <v>200000</v>
      </c>
      <c r="K12" s="65">
        <f t="shared" si="0"/>
        <v>20000</v>
      </c>
      <c r="L12" s="62">
        <v>1369</v>
      </c>
      <c r="M12" s="62">
        <v>1883</v>
      </c>
      <c r="N12" s="62">
        <v>317</v>
      </c>
      <c r="O12" s="62">
        <v>1998</v>
      </c>
      <c r="P12" s="65">
        <f t="shared" si="2"/>
        <v>5567</v>
      </c>
      <c r="Q12" s="62">
        <v>2300</v>
      </c>
      <c r="R12" s="65">
        <f t="shared" si="3"/>
        <v>-3267</v>
      </c>
      <c r="S12" s="56"/>
    </row>
    <row r="13" spans="1:20" ht="15" customHeight="1" x14ac:dyDescent="0.25">
      <c r="B13" s="66">
        <f t="shared" si="1"/>
        <v>6</v>
      </c>
      <c r="C13" s="56" t="s">
        <v>162</v>
      </c>
      <c r="D13" s="56" t="s">
        <v>96</v>
      </c>
      <c r="E13" s="56" t="s">
        <v>171</v>
      </c>
      <c r="F13" s="56" t="s">
        <v>181</v>
      </c>
      <c r="G13" s="56" t="s">
        <v>188</v>
      </c>
      <c r="H13" s="64">
        <v>45149</v>
      </c>
      <c r="I13" s="62">
        <v>200000</v>
      </c>
      <c r="J13" s="62">
        <v>269050</v>
      </c>
      <c r="K13" s="65">
        <f t="shared" si="0"/>
        <v>69050</v>
      </c>
      <c r="L13" s="62">
        <v>742</v>
      </c>
      <c r="M13" s="62">
        <v>947</v>
      </c>
      <c r="N13" s="62">
        <v>70</v>
      </c>
      <c r="O13" s="62">
        <v>474</v>
      </c>
      <c r="P13" s="65">
        <f t="shared" si="2"/>
        <v>2233</v>
      </c>
      <c r="Q13" s="62">
        <v>1200</v>
      </c>
      <c r="R13" s="65">
        <f t="shared" si="3"/>
        <v>-1033</v>
      </c>
      <c r="S13" s="56"/>
    </row>
    <row r="14" spans="1:20" ht="15" customHeight="1" x14ac:dyDescent="0.25">
      <c r="B14" s="66">
        <f t="shared" si="1"/>
        <v>7</v>
      </c>
      <c r="C14" s="56" t="s">
        <v>162</v>
      </c>
      <c r="D14" s="56" t="s">
        <v>97</v>
      </c>
      <c r="E14" s="56" t="s">
        <v>172</v>
      </c>
      <c r="F14" s="56" t="s">
        <v>182</v>
      </c>
      <c r="G14" s="56" t="s">
        <v>185</v>
      </c>
      <c r="H14" s="64">
        <v>45152</v>
      </c>
      <c r="I14" s="62">
        <v>150000</v>
      </c>
      <c r="J14" s="62">
        <v>169000</v>
      </c>
      <c r="K14" s="65">
        <f t="shared" si="0"/>
        <v>19000</v>
      </c>
      <c r="L14" s="62">
        <v>65</v>
      </c>
      <c r="M14" s="62">
        <v>1458</v>
      </c>
      <c r="N14" s="62">
        <v>1978</v>
      </c>
      <c r="O14" s="62">
        <v>1115</v>
      </c>
      <c r="P14" s="65">
        <f t="shared" si="2"/>
        <v>4616</v>
      </c>
      <c r="Q14" s="62">
        <v>1500</v>
      </c>
      <c r="R14" s="65">
        <f t="shared" si="3"/>
        <v>-3116</v>
      </c>
      <c r="S14" s="56"/>
    </row>
    <row r="15" spans="1:20" ht="15" customHeight="1" x14ac:dyDescent="0.25">
      <c r="B15" s="66">
        <f t="shared" si="1"/>
        <v>8</v>
      </c>
      <c r="C15" s="56" t="s">
        <v>163</v>
      </c>
      <c r="D15" s="56" t="s">
        <v>98</v>
      </c>
      <c r="E15" s="56" t="s">
        <v>173</v>
      </c>
      <c r="F15" s="56" t="s">
        <v>183</v>
      </c>
      <c r="G15" s="56" t="s">
        <v>185</v>
      </c>
      <c r="H15" s="64">
        <v>45155</v>
      </c>
      <c r="I15" s="62">
        <v>0</v>
      </c>
      <c r="J15" s="62">
        <v>9600</v>
      </c>
      <c r="K15" s="65">
        <f t="shared" si="0"/>
        <v>9600</v>
      </c>
      <c r="L15" s="62">
        <v>1392</v>
      </c>
      <c r="M15" s="62">
        <v>1444</v>
      </c>
      <c r="N15" s="62">
        <v>731</v>
      </c>
      <c r="O15" s="62">
        <v>389</v>
      </c>
      <c r="P15" s="65">
        <f t="shared" si="2"/>
        <v>3956</v>
      </c>
      <c r="Q15" s="62">
        <v>3000</v>
      </c>
      <c r="R15" s="65">
        <f t="shared" si="3"/>
        <v>-956</v>
      </c>
      <c r="S15" s="56"/>
    </row>
    <row r="16" spans="1:20" ht="15" customHeight="1" x14ac:dyDescent="0.25">
      <c r="B16" s="66">
        <f t="shared" si="1"/>
        <v>9</v>
      </c>
      <c r="C16" s="56" t="s">
        <v>164</v>
      </c>
      <c r="D16" s="56" t="s">
        <v>99</v>
      </c>
      <c r="E16" s="56" t="s">
        <v>174</v>
      </c>
      <c r="F16" s="56" t="s">
        <v>184</v>
      </c>
      <c r="G16" s="56" t="s">
        <v>186</v>
      </c>
      <c r="H16" s="64">
        <v>45158</v>
      </c>
      <c r="I16" s="62">
        <v>3955</v>
      </c>
      <c r="J16" s="62">
        <v>6545</v>
      </c>
      <c r="K16" s="65">
        <f t="shared" si="0"/>
        <v>2590</v>
      </c>
      <c r="L16" s="62">
        <v>1044</v>
      </c>
      <c r="M16" s="62">
        <v>1111</v>
      </c>
      <c r="N16" s="62">
        <v>1269</v>
      </c>
      <c r="O16" s="62">
        <v>470</v>
      </c>
      <c r="P16" s="65">
        <f t="shared" si="2"/>
        <v>3894</v>
      </c>
      <c r="Q16" s="62">
        <v>9000</v>
      </c>
      <c r="R16" s="65">
        <f t="shared" si="3"/>
        <v>5106</v>
      </c>
      <c r="S16" s="56"/>
    </row>
    <row r="17" spans="2:19" ht="15" customHeight="1" x14ac:dyDescent="0.25">
      <c r="B17" s="66">
        <f t="shared" si="1"/>
        <v>10</v>
      </c>
      <c r="C17" s="56" t="s">
        <v>165</v>
      </c>
      <c r="D17" s="56" t="s">
        <v>101</v>
      </c>
      <c r="E17" s="56" t="s">
        <v>175</v>
      </c>
      <c r="F17" s="56" t="s">
        <v>168</v>
      </c>
      <c r="G17" s="56" t="s">
        <v>188</v>
      </c>
      <c r="H17" s="64">
        <v>45161</v>
      </c>
      <c r="I17" s="62">
        <v>8250</v>
      </c>
      <c r="J17" s="62">
        <v>9000</v>
      </c>
      <c r="K17" s="65">
        <f t="shared" si="0"/>
        <v>750</v>
      </c>
      <c r="L17" s="62">
        <v>343</v>
      </c>
      <c r="M17" s="62">
        <v>1079</v>
      </c>
      <c r="N17" s="62">
        <v>1126</v>
      </c>
      <c r="O17" s="62">
        <v>1806</v>
      </c>
      <c r="P17" s="65">
        <f t="shared" si="2"/>
        <v>4354</v>
      </c>
      <c r="Q17" s="62">
        <v>3000</v>
      </c>
      <c r="R17" s="65">
        <f t="shared" si="3"/>
        <v>-1354</v>
      </c>
      <c r="S17" s="56"/>
    </row>
    <row r="18" spans="2:19" ht="15" customHeight="1" x14ac:dyDescent="0.25">
      <c r="B18" s="66" t="str">
        <f t="shared" si="1"/>
        <v/>
      </c>
      <c r="C18" s="56"/>
      <c r="D18" s="56"/>
      <c r="E18" s="56"/>
      <c r="F18" s="56"/>
      <c r="G18" s="56"/>
      <c r="H18" s="64"/>
      <c r="I18" s="62"/>
      <c r="J18" s="62"/>
      <c r="K18" s="65" t="str">
        <f t="shared" si="0"/>
        <v/>
      </c>
      <c r="L18" s="62"/>
      <c r="M18" s="62"/>
      <c r="N18" s="62"/>
      <c r="O18" s="62"/>
      <c r="P18" s="65" t="str">
        <f t="shared" si="2"/>
        <v/>
      </c>
      <c r="Q18" s="62"/>
      <c r="R18" s="65" t="str">
        <f t="shared" si="3"/>
        <v/>
      </c>
      <c r="S18" s="56"/>
    </row>
    <row r="19" spans="2:19" ht="15" customHeight="1" x14ac:dyDescent="0.25">
      <c r="B19" s="66" t="str">
        <f t="shared" si="1"/>
        <v/>
      </c>
      <c r="C19" s="56"/>
      <c r="D19" s="56"/>
      <c r="E19" s="56"/>
      <c r="F19" s="56"/>
      <c r="G19" s="56"/>
      <c r="H19" s="64"/>
      <c r="I19" s="62"/>
      <c r="J19" s="62"/>
      <c r="K19" s="65" t="str">
        <f t="shared" si="0"/>
        <v/>
      </c>
      <c r="L19" s="62"/>
      <c r="M19" s="62"/>
      <c r="N19" s="62"/>
      <c r="O19" s="62"/>
      <c r="P19" s="65" t="str">
        <f t="shared" si="2"/>
        <v/>
      </c>
      <c r="Q19" s="62"/>
      <c r="R19" s="65" t="str">
        <f t="shared" si="3"/>
        <v/>
      </c>
      <c r="S19" s="56"/>
    </row>
    <row r="20" spans="2:19" ht="15" customHeight="1" x14ac:dyDescent="0.25">
      <c r="B20" s="66" t="str">
        <f t="shared" si="1"/>
        <v/>
      </c>
      <c r="C20" s="56"/>
      <c r="D20" s="56"/>
      <c r="E20" s="56"/>
      <c r="F20" s="56"/>
      <c r="G20" s="56"/>
      <c r="H20" s="64"/>
      <c r="I20" s="62"/>
      <c r="J20" s="62"/>
      <c r="K20" s="65" t="str">
        <f t="shared" si="0"/>
        <v/>
      </c>
      <c r="L20" s="62"/>
      <c r="M20" s="62"/>
      <c r="N20" s="62"/>
      <c r="O20" s="62"/>
      <c r="P20" s="65" t="str">
        <f t="shared" si="2"/>
        <v/>
      </c>
      <c r="Q20" s="62"/>
      <c r="R20" s="65" t="str">
        <f t="shared" si="3"/>
        <v/>
      </c>
      <c r="S20" s="56"/>
    </row>
    <row r="21" spans="2:19" ht="15" customHeight="1" x14ac:dyDescent="0.25">
      <c r="B21" s="66" t="str">
        <f t="shared" si="1"/>
        <v/>
      </c>
      <c r="C21" s="56"/>
      <c r="D21" s="56"/>
      <c r="E21" s="56"/>
      <c r="F21" s="56"/>
      <c r="G21" s="56"/>
      <c r="H21" s="64"/>
      <c r="I21" s="62"/>
      <c r="J21" s="62"/>
      <c r="K21" s="65" t="str">
        <f t="shared" si="0"/>
        <v/>
      </c>
      <c r="L21" s="62"/>
      <c r="M21" s="62"/>
      <c r="N21" s="62"/>
      <c r="O21" s="62"/>
      <c r="P21" s="65" t="str">
        <f t="shared" si="2"/>
        <v/>
      </c>
      <c r="Q21" s="62"/>
      <c r="R21" s="65" t="str">
        <f t="shared" si="3"/>
        <v/>
      </c>
      <c r="S21" s="56"/>
    </row>
    <row r="22" spans="2:19" ht="15" customHeight="1" x14ac:dyDescent="0.25">
      <c r="B22" s="66" t="str">
        <f t="shared" si="1"/>
        <v/>
      </c>
      <c r="C22" s="56"/>
      <c r="D22" s="56"/>
      <c r="E22" s="56"/>
      <c r="F22" s="56"/>
      <c r="G22" s="56"/>
      <c r="H22" s="64"/>
      <c r="I22" s="62"/>
      <c r="J22" s="62"/>
      <c r="K22" s="65" t="str">
        <f t="shared" si="0"/>
        <v/>
      </c>
      <c r="L22" s="62"/>
      <c r="M22" s="62"/>
      <c r="N22" s="62"/>
      <c r="O22" s="62"/>
      <c r="P22" s="65" t="str">
        <f t="shared" si="2"/>
        <v/>
      </c>
      <c r="Q22" s="62"/>
      <c r="R22" s="65" t="str">
        <f t="shared" si="3"/>
        <v/>
      </c>
      <c r="S22" s="56"/>
    </row>
    <row r="23" spans="2:19" ht="15" customHeight="1" x14ac:dyDescent="0.25">
      <c r="B23" s="109"/>
      <c r="C23" s="111"/>
      <c r="D23" s="111"/>
      <c r="E23" s="111"/>
      <c r="F23" s="111"/>
      <c r="G23" s="111"/>
      <c r="H23" s="112"/>
      <c r="I23" s="113"/>
      <c r="J23" s="113"/>
      <c r="K23" s="110"/>
      <c r="L23" s="113"/>
      <c r="M23" s="113"/>
      <c r="N23" s="113"/>
      <c r="O23" s="113"/>
      <c r="P23" s="110"/>
      <c r="Q23" s="113"/>
      <c r="R23" s="110"/>
      <c r="S23" s="111"/>
    </row>
    <row r="24" spans="2:19" ht="15" customHeight="1" x14ac:dyDescent="0.25">
      <c r="B24" s="109"/>
      <c r="C24" s="111"/>
      <c r="D24" s="111"/>
      <c r="E24" s="111"/>
      <c r="F24" s="111"/>
      <c r="G24" s="111"/>
      <c r="H24" s="112"/>
      <c r="I24" s="113"/>
      <c r="J24" s="113"/>
      <c r="K24" s="110"/>
      <c r="L24" s="113"/>
      <c r="M24" s="113"/>
      <c r="N24" s="113"/>
      <c r="O24" s="113"/>
      <c r="P24" s="110"/>
      <c r="Q24" s="113"/>
      <c r="R24" s="110"/>
      <c r="S24" s="111"/>
    </row>
    <row r="25" spans="2:19" ht="15" customHeight="1" x14ac:dyDescent="0.25">
      <c r="B25" s="109"/>
      <c r="C25" s="111"/>
      <c r="D25" s="111"/>
      <c r="E25" s="111"/>
      <c r="F25" s="111"/>
      <c r="G25" s="111"/>
      <c r="H25" s="112"/>
      <c r="I25" s="113"/>
      <c r="J25" s="113"/>
      <c r="K25" s="110"/>
      <c r="L25" s="113"/>
      <c r="M25" s="113"/>
      <c r="N25" s="113"/>
      <c r="O25" s="113"/>
      <c r="P25" s="110"/>
      <c r="Q25" s="113"/>
      <c r="R25" s="110"/>
      <c r="S25" s="111"/>
    </row>
    <row r="26" spans="2:19" ht="15" customHeight="1" x14ac:dyDescent="0.25">
      <c r="B26" s="109"/>
      <c r="C26" s="111"/>
      <c r="D26" s="111"/>
      <c r="E26" s="111"/>
      <c r="F26" s="111"/>
      <c r="G26" s="111"/>
      <c r="H26" s="112"/>
      <c r="I26" s="113"/>
      <c r="J26" s="113"/>
      <c r="K26" s="110"/>
      <c r="L26" s="113"/>
      <c r="M26" s="113"/>
      <c r="N26" s="113"/>
      <c r="O26" s="113"/>
      <c r="P26" s="110"/>
      <c r="Q26" s="113"/>
      <c r="R26" s="110"/>
      <c r="S26" s="111"/>
    </row>
    <row r="27" spans="2:19" ht="15" customHeight="1" x14ac:dyDescent="0.25">
      <c r="B27" s="109"/>
      <c r="C27" s="111"/>
      <c r="D27" s="111"/>
      <c r="E27" s="111"/>
      <c r="F27" s="111"/>
      <c r="G27" s="111"/>
      <c r="H27" s="112"/>
      <c r="I27" s="113"/>
      <c r="J27" s="113"/>
      <c r="K27" s="110"/>
      <c r="L27" s="113"/>
      <c r="M27" s="113"/>
      <c r="N27" s="113"/>
      <c r="O27" s="113"/>
      <c r="P27" s="110"/>
      <c r="Q27" s="113"/>
      <c r="R27" s="110"/>
      <c r="S27" s="111"/>
    </row>
    <row r="28" spans="2:19" ht="15" customHeight="1" x14ac:dyDescent="0.25">
      <c r="B28" s="109"/>
      <c r="C28" s="111"/>
      <c r="D28" s="111"/>
      <c r="E28" s="111"/>
      <c r="F28" s="111"/>
      <c r="G28" s="111"/>
      <c r="H28" s="112"/>
      <c r="I28" s="113"/>
      <c r="J28" s="113"/>
      <c r="K28" s="110"/>
      <c r="L28" s="113"/>
      <c r="M28" s="113"/>
      <c r="N28" s="113"/>
      <c r="O28" s="113"/>
      <c r="P28" s="110"/>
      <c r="Q28" s="113"/>
      <c r="R28" s="110"/>
      <c r="S28" s="111"/>
    </row>
    <row r="29" spans="2:19" ht="15" customHeight="1" x14ac:dyDescent="0.25">
      <c r="B29" s="109"/>
      <c r="C29" s="111"/>
      <c r="D29" s="111"/>
      <c r="E29" s="111"/>
      <c r="F29" s="111"/>
      <c r="G29" s="111"/>
      <c r="H29" s="112"/>
      <c r="I29" s="113"/>
      <c r="J29" s="113"/>
      <c r="K29" s="110"/>
      <c r="L29" s="113"/>
      <c r="M29" s="113"/>
      <c r="N29" s="113"/>
      <c r="O29" s="113"/>
      <c r="P29" s="110"/>
      <c r="Q29" s="113"/>
      <c r="R29" s="110"/>
      <c r="S29" s="111"/>
    </row>
    <row r="30" spans="2:19" ht="15" customHeight="1" x14ac:dyDescent="0.25">
      <c r="B30" s="109"/>
      <c r="C30" s="111"/>
      <c r="D30" s="111"/>
      <c r="E30" s="111"/>
      <c r="F30" s="111"/>
      <c r="G30" s="111"/>
      <c r="H30" s="112"/>
      <c r="I30" s="113"/>
      <c r="J30" s="113"/>
      <c r="K30" s="110"/>
      <c r="L30" s="113"/>
      <c r="M30" s="113"/>
      <c r="N30" s="113"/>
      <c r="O30" s="113"/>
      <c r="P30" s="110"/>
      <c r="Q30" s="113"/>
      <c r="R30" s="110"/>
      <c r="S30" s="111"/>
    </row>
    <row r="31" spans="2:19" ht="15" customHeight="1" x14ac:dyDescent="0.25">
      <c r="B31" s="109"/>
      <c r="C31" s="111"/>
      <c r="D31" s="111"/>
      <c r="E31" s="111"/>
      <c r="F31" s="111"/>
      <c r="G31" s="111"/>
      <c r="H31" s="112"/>
      <c r="I31" s="113"/>
      <c r="J31" s="113"/>
      <c r="K31" s="110"/>
      <c r="L31" s="113"/>
      <c r="M31" s="113"/>
      <c r="N31" s="113"/>
      <c r="O31" s="113"/>
      <c r="P31" s="110"/>
      <c r="Q31" s="113"/>
      <c r="R31" s="110"/>
      <c r="S31" s="111"/>
    </row>
    <row r="32" spans="2:19" ht="15" customHeight="1" x14ac:dyDescent="0.25">
      <c r="B32" s="109"/>
      <c r="C32" s="111"/>
      <c r="D32" s="111"/>
      <c r="E32" s="111"/>
      <c r="F32" s="111"/>
      <c r="G32" s="111"/>
      <c r="H32" s="112"/>
      <c r="I32" s="113"/>
      <c r="J32" s="113"/>
      <c r="K32" s="110"/>
      <c r="L32" s="113"/>
      <c r="M32" s="113"/>
      <c r="N32" s="113"/>
      <c r="O32" s="113"/>
      <c r="P32" s="110"/>
      <c r="Q32" s="113"/>
      <c r="R32" s="110"/>
      <c r="S32" s="111"/>
    </row>
    <row r="33" spans="2:19" ht="15" customHeight="1" x14ac:dyDescent="0.25">
      <c r="B33" s="109"/>
      <c r="C33" s="111"/>
      <c r="D33" s="111"/>
      <c r="E33" s="111"/>
      <c r="F33" s="111"/>
      <c r="G33" s="111"/>
      <c r="H33" s="112"/>
      <c r="I33" s="113"/>
      <c r="J33" s="113"/>
      <c r="K33" s="110"/>
      <c r="L33" s="113"/>
      <c r="M33" s="113"/>
      <c r="N33" s="113"/>
      <c r="O33" s="113"/>
      <c r="P33" s="110"/>
      <c r="Q33" s="113"/>
      <c r="R33" s="110"/>
      <c r="S33" s="111"/>
    </row>
    <row r="34" spans="2:19" ht="15" customHeight="1" x14ac:dyDescent="0.25">
      <c r="B34" s="109"/>
      <c r="C34" s="111"/>
      <c r="D34" s="111"/>
      <c r="E34" s="111"/>
      <c r="F34" s="111"/>
      <c r="G34" s="111"/>
      <c r="H34" s="112"/>
      <c r="I34" s="113"/>
      <c r="J34" s="113"/>
      <c r="K34" s="110"/>
      <c r="L34" s="113"/>
      <c r="M34" s="113"/>
      <c r="N34" s="113"/>
      <c r="O34" s="113"/>
      <c r="P34" s="110"/>
      <c r="Q34" s="113"/>
      <c r="R34" s="110"/>
      <c r="S34" s="111"/>
    </row>
    <row r="35" spans="2:19" ht="15" customHeight="1" x14ac:dyDescent="0.25">
      <c r="B35" s="109"/>
      <c r="C35" s="111"/>
      <c r="D35" s="111"/>
      <c r="E35" s="111"/>
      <c r="F35" s="111"/>
      <c r="G35" s="111"/>
      <c r="H35" s="112"/>
      <c r="I35" s="113"/>
      <c r="J35" s="113"/>
      <c r="K35" s="110"/>
      <c r="L35" s="113"/>
      <c r="M35" s="113"/>
      <c r="N35" s="113"/>
      <c r="O35" s="113"/>
      <c r="P35" s="110"/>
      <c r="Q35" s="113"/>
      <c r="R35" s="110"/>
      <c r="S35" s="111"/>
    </row>
    <row r="36" spans="2:19" ht="15" customHeight="1" x14ac:dyDescent="0.25">
      <c r="B36" s="109"/>
      <c r="C36" s="111"/>
      <c r="D36" s="111"/>
      <c r="E36" s="111"/>
      <c r="F36" s="111"/>
      <c r="G36" s="111"/>
      <c r="H36" s="112"/>
      <c r="I36" s="113"/>
      <c r="J36" s="113"/>
      <c r="K36" s="110"/>
      <c r="L36" s="113"/>
      <c r="M36" s="113"/>
      <c r="N36" s="113"/>
      <c r="O36" s="113"/>
      <c r="P36" s="110"/>
      <c r="Q36" s="113"/>
      <c r="R36" s="110"/>
      <c r="S36" s="111"/>
    </row>
    <row r="37" spans="2:19" ht="15" customHeight="1" x14ac:dyDescent="0.25">
      <c r="B37" s="109"/>
      <c r="C37" s="111"/>
      <c r="D37" s="111"/>
      <c r="E37" s="111"/>
      <c r="F37" s="111"/>
      <c r="G37" s="111"/>
      <c r="H37" s="112"/>
      <c r="I37" s="113"/>
      <c r="J37" s="113"/>
      <c r="K37" s="110"/>
      <c r="L37" s="113"/>
      <c r="M37" s="113"/>
      <c r="N37" s="113"/>
      <c r="O37" s="113"/>
      <c r="P37" s="110"/>
      <c r="Q37" s="113"/>
      <c r="R37" s="110"/>
      <c r="S37" s="111"/>
    </row>
    <row r="38" spans="2:19" ht="15" customHeight="1" x14ac:dyDescent="0.25">
      <c r="B38" s="109"/>
      <c r="C38" s="111"/>
      <c r="D38" s="111"/>
      <c r="E38" s="111"/>
      <c r="F38" s="111"/>
      <c r="G38" s="111"/>
      <c r="H38" s="112"/>
      <c r="I38" s="113"/>
      <c r="J38" s="113"/>
      <c r="K38" s="110"/>
      <c r="L38" s="113"/>
      <c r="M38" s="113"/>
      <c r="N38" s="113"/>
      <c r="O38" s="113"/>
      <c r="P38" s="110"/>
      <c r="Q38" s="113"/>
      <c r="R38" s="110"/>
      <c r="S38" s="111"/>
    </row>
    <row r="39" spans="2:19" ht="15" customHeight="1" x14ac:dyDescent="0.25">
      <c r="B39" s="109"/>
      <c r="C39" s="111"/>
      <c r="D39" s="111"/>
      <c r="E39" s="111"/>
      <c r="F39" s="111"/>
      <c r="G39" s="111"/>
      <c r="H39" s="112"/>
      <c r="I39" s="113"/>
      <c r="J39" s="113"/>
      <c r="K39" s="110"/>
      <c r="L39" s="113"/>
      <c r="M39" s="113"/>
      <c r="N39" s="113"/>
      <c r="O39" s="113"/>
      <c r="P39" s="110"/>
      <c r="Q39" s="113"/>
      <c r="R39" s="110"/>
      <c r="S39" s="111"/>
    </row>
    <row r="40" spans="2:19" ht="15" customHeight="1" x14ac:dyDescent="0.25">
      <c r="B40" s="109"/>
      <c r="C40" s="111"/>
      <c r="D40" s="111"/>
      <c r="E40" s="111"/>
      <c r="F40" s="111"/>
      <c r="G40" s="111"/>
      <c r="H40" s="112"/>
      <c r="I40" s="113"/>
      <c r="J40" s="113"/>
      <c r="K40" s="110"/>
      <c r="L40" s="113"/>
      <c r="M40" s="113"/>
      <c r="N40" s="113"/>
      <c r="O40" s="113"/>
      <c r="P40" s="110"/>
      <c r="Q40" s="113"/>
      <c r="R40" s="110"/>
      <c r="S40" s="111"/>
    </row>
    <row r="41" spans="2:19" ht="15" customHeight="1" x14ac:dyDescent="0.25">
      <c r="B41" s="109"/>
      <c r="C41" s="111"/>
      <c r="D41" s="111"/>
      <c r="E41" s="111"/>
      <c r="F41" s="111"/>
      <c r="G41" s="111"/>
      <c r="H41" s="112"/>
      <c r="I41" s="113"/>
      <c r="J41" s="113"/>
      <c r="K41" s="110"/>
      <c r="L41" s="113"/>
      <c r="M41" s="113"/>
      <c r="N41" s="113"/>
      <c r="O41" s="113"/>
      <c r="P41" s="110"/>
      <c r="Q41" s="113"/>
      <c r="R41" s="110"/>
      <c r="S41" s="111"/>
    </row>
    <row r="42" spans="2:19" ht="15" customHeight="1" x14ac:dyDescent="0.25">
      <c r="B42" s="109"/>
      <c r="C42" s="111"/>
      <c r="D42" s="111"/>
      <c r="E42" s="111"/>
      <c r="F42" s="111"/>
      <c r="G42" s="111"/>
      <c r="H42" s="112"/>
      <c r="I42" s="113"/>
      <c r="J42" s="113"/>
      <c r="K42" s="110"/>
      <c r="L42" s="113"/>
      <c r="M42" s="113"/>
      <c r="N42" s="113"/>
      <c r="O42" s="113"/>
      <c r="P42" s="110"/>
      <c r="Q42" s="113"/>
      <c r="R42" s="110"/>
      <c r="S42" s="111"/>
    </row>
    <row r="43" spans="2:19" ht="15" customHeight="1" x14ac:dyDescent="0.25">
      <c r="B43" s="109"/>
      <c r="C43" s="111"/>
      <c r="D43" s="111"/>
      <c r="E43" s="111"/>
      <c r="F43" s="111"/>
      <c r="G43" s="111"/>
      <c r="H43" s="112"/>
      <c r="I43" s="113"/>
      <c r="J43" s="113"/>
      <c r="K43" s="110"/>
      <c r="L43" s="113"/>
      <c r="M43" s="113"/>
      <c r="N43" s="113"/>
      <c r="O43" s="113"/>
      <c r="P43" s="110"/>
      <c r="Q43" s="113"/>
      <c r="R43" s="110"/>
      <c r="S43" s="111"/>
    </row>
    <row r="44" spans="2:19" ht="15" customHeight="1" x14ac:dyDescent="0.25">
      <c r="B44" s="109"/>
      <c r="C44" s="111"/>
      <c r="D44" s="111"/>
      <c r="E44" s="111"/>
      <c r="F44" s="111"/>
      <c r="G44" s="111"/>
      <c r="H44" s="112"/>
      <c r="I44" s="113"/>
      <c r="J44" s="113"/>
      <c r="K44" s="110"/>
      <c r="L44" s="113"/>
      <c r="M44" s="113"/>
      <c r="N44" s="113"/>
      <c r="O44" s="113"/>
      <c r="P44" s="110"/>
      <c r="Q44" s="113"/>
      <c r="R44" s="110"/>
      <c r="S44" s="111"/>
    </row>
    <row r="45" spans="2:19" ht="15" customHeight="1" x14ac:dyDescent="0.25">
      <c r="B45" s="109"/>
      <c r="C45" s="111"/>
      <c r="D45" s="111"/>
      <c r="E45" s="111"/>
      <c r="F45" s="111"/>
      <c r="G45" s="111"/>
      <c r="H45" s="112"/>
      <c r="I45" s="113"/>
      <c r="J45" s="113"/>
      <c r="K45" s="110"/>
      <c r="L45" s="113"/>
      <c r="M45" s="113"/>
      <c r="N45" s="113"/>
      <c r="O45" s="113"/>
      <c r="P45" s="110"/>
      <c r="Q45" s="113"/>
      <c r="R45" s="110"/>
      <c r="S45" s="111"/>
    </row>
    <row r="46" spans="2:19" ht="15" customHeight="1" x14ac:dyDescent="0.25">
      <c r="B46" s="109"/>
      <c r="C46" s="111"/>
      <c r="D46" s="111"/>
      <c r="E46" s="111"/>
      <c r="F46" s="111"/>
      <c r="G46" s="111"/>
      <c r="H46" s="112"/>
      <c r="I46" s="113"/>
      <c r="J46" s="113"/>
      <c r="K46" s="110"/>
      <c r="L46" s="113"/>
      <c r="M46" s="113"/>
      <c r="N46" s="113"/>
      <c r="O46" s="113"/>
      <c r="P46" s="110"/>
      <c r="Q46" s="113"/>
      <c r="R46" s="110"/>
      <c r="S46" s="111"/>
    </row>
    <row r="47" spans="2:19" ht="15" customHeight="1" x14ac:dyDescent="0.25">
      <c r="B47" s="109"/>
      <c r="C47" s="111"/>
      <c r="D47" s="111"/>
      <c r="E47" s="111"/>
      <c r="F47" s="111"/>
      <c r="G47" s="111"/>
      <c r="H47" s="112"/>
      <c r="I47" s="113"/>
      <c r="J47" s="113"/>
      <c r="K47" s="110"/>
      <c r="L47" s="113"/>
      <c r="M47" s="113"/>
      <c r="N47" s="113"/>
      <c r="O47" s="113"/>
      <c r="P47" s="110"/>
      <c r="Q47" s="113"/>
      <c r="R47" s="110"/>
      <c r="S47" s="111"/>
    </row>
    <row r="48" spans="2:19" ht="15" customHeight="1" x14ac:dyDescent="0.25">
      <c r="B48" s="109"/>
      <c r="C48" s="111"/>
      <c r="D48" s="111"/>
      <c r="E48" s="111"/>
      <c r="F48" s="111"/>
      <c r="G48" s="111"/>
      <c r="H48" s="112"/>
      <c r="I48" s="113"/>
      <c r="J48" s="113"/>
      <c r="K48" s="110"/>
      <c r="L48" s="113"/>
      <c r="M48" s="113"/>
      <c r="N48" s="113"/>
      <c r="O48" s="113"/>
      <c r="P48" s="110"/>
      <c r="Q48" s="113"/>
      <c r="R48" s="110"/>
      <c r="S48" s="111"/>
    </row>
    <row r="49" spans="2:19" ht="15" customHeight="1" x14ac:dyDescent="0.25">
      <c r="B49" s="109"/>
      <c r="C49" s="111"/>
      <c r="D49" s="111"/>
      <c r="E49" s="111"/>
      <c r="F49" s="111"/>
      <c r="G49" s="111"/>
      <c r="H49" s="112"/>
      <c r="I49" s="113"/>
      <c r="J49" s="113"/>
      <c r="K49" s="110"/>
      <c r="L49" s="113"/>
      <c r="M49" s="113"/>
      <c r="N49" s="113"/>
      <c r="O49" s="113"/>
      <c r="P49" s="110"/>
      <c r="Q49" s="113"/>
      <c r="R49" s="110"/>
      <c r="S49" s="111"/>
    </row>
    <row r="50" spans="2:19" ht="15" customHeight="1" x14ac:dyDescent="0.25">
      <c r="B50" s="109"/>
      <c r="C50" s="111"/>
      <c r="D50" s="111"/>
      <c r="E50" s="111"/>
      <c r="F50" s="111"/>
      <c r="G50" s="111"/>
      <c r="H50" s="112"/>
      <c r="I50" s="113"/>
      <c r="J50" s="113"/>
      <c r="K50" s="110"/>
      <c r="L50" s="113"/>
      <c r="M50" s="113"/>
      <c r="N50" s="113"/>
      <c r="O50" s="113"/>
      <c r="P50" s="110"/>
      <c r="Q50" s="113"/>
      <c r="R50" s="110"/>
      <c r="S50" s="111"/>
    </row>
    <row r="51" spans="2:19" ht="15" customHeight="1" x14ac:dyDescent="0.25">
      <c r="B51" s="109"/>
      <c r="C51" s="111"/>
      <c r="D51" s="111"/>
      <c r="E51" s="111"/>
      <c r="F51" s="111"/>
      <c r="G51" s="111"/>
      <c r="H51" s="112"/>
      <c r="I51" s="113"/>
      <c r="J51" s="113"/>
      <c r="K51" s="110"/>
      <c r="L51" s="113"/>
      <c r="M51" s="113"/>
      <c r="N51" s="113"/>
      <c r="O51" s="113"/>
      <c r="P51" s="110"/>
      <c r="Q51" s="113"/>
      <c r="R51" s="110"/>
      <c r="S51" s="111"/>
    </row>
    <row r="52" spans="2:19" ht="15" customHeight="1" x14ac:dyDescent="0.25">
      <c r="B52" s="109"/>
      <c r="C52" s="111"/>
      <c r="D52" s="111"/>
      <c r="E52" s="111"/>
      <c r="F52" s="111"/>
      <c r="G52" s="111"/>
      <c r="H52" s="112"/>
      <c r="I52" s="113"/>
      <c r="J52" s="113"/>
      <c r="K52" s="110"/>
      <c r="L52" s="113"/>
      <c r="M52" s="113"/>
      <c r="N52" s="113"/>
      <c r="O52" s="113"/>
      <c r="P52" s="110"/>
      <c r="Q52" s="113"/>
      <c r="R52" s="110"/>
      <c r="S52" s="111"/>
    </row>
    <row r="53" spans="2:19" ht="15" customHeight="1" x14ac:dyDescent="0.25">
      <c r="B53" s="109"/>
      <c r="C53" s="111"/>
      <c r="D53" s="111"/>
      <c r="E53" s="111"/>
      <c r="F53" s="111"/>
      <c r="G53" s="111"/>
      <c r="H53" s="112"/>
      <c r="I53" s="113"/>
      <c r="J53" s="113"/>
      <c r="K53" s="110"/>
      <c r="L53" s="113"/>
      <c r="M53" s="113"/>
      <c r="N53" s="113"/>
      <c r="O53" s="113"/>
      <c r="P53" s="110"/>
      <c r="Q53" s="113"/>
      <c r="R53" s="110"/>
      <c r="S53" s="111"/>
    </row>
    <row r="54" spans="2:19" ht="15" customHeight="1" x14ac:dyDescent="0.25">
      <c r="B54" s="109"/>
      <c r="C54" s="111"/>
      <c r="D54" s="111"/>
      <c r="E54" s="111"/>
      <c r="F54" s="111"/>
      <c r="G54" s="111"/>
      <c r="H54" s="112"/>
      <c r="I54" s="113"/>
      <c r="J54" s="113"/>
      <c r="K54" s="110"/>
      <c r="L54" s="113"/>
      <c r="M54" s="113"/>
      <c r="N54" s="113"/>
      <c r="O54" s="113"/>
      <c r="P54" s="110"/>
      <c r="Q54" s="113"/>
      <c r="R54" s="110"/>
      <c r="S54" s="111"/>
    </row>
    <row r="55" spans="2:19" ht="15" customHeight="1" x14ac:dyDescent="0.25">
      <c r="B55" s="109"/>
      <c r="C55" s="111"/>
      <c r="D55" s="111"/>
      <c r="E55" s="111"/>
      <c r="F55" s="111"/>
      <c r="G55" s="111"/>
      <c r="H55" s="112"/>
      <c r="I55" s="113"/>
      <c r="J55" s="113"/>
      <c r="K55" s="110"/>
      <c r="L55" s="113"/>
      <c r="M55" s="113"/>
      <c r="N55" s="113"/>
      <c r="O55" s="113"/>
      <c r="P55" s="110"/>
      <c r="Q55" s="113"/>
      <c r="R55" s="110"/>
      <c r="S55" s="111"/>
    </row>
    <row r="56" spans="2:19" ht="15" customHeight="1" x14ac:dyDescent="0.25">
      <c r="B56" s="109"/>
      <c r="C56" s="111"/>
      <c r="D56" s="111"/>
      <c r="E56" s="111"/>
      <c r="F56" s="111"/>
      <c r="G56" s="111"/>
      <c r="H56" s="112"/>
      <c r="I56" s="113"/>
      <c r="J56" s="113"/>
      <c r="K56" s="110"/>
      <c r="L56" s="113"/>
      <c r="M56" s="113"/>
      <c r="N56" s="113"/>
      <c r="O56" s="113"/>
      <c r="P56" s="110"/>
      <c r="Q56" s="113"/>
      <c r="R56" s="110"/>
      <c r="S56" s="111"/>
    </row>
    <row r="57" spans="2:19" ht="15" customHeight="1" x14ac:dyDescent="0.25">
      <c r="B57" s="109"/>
      <c r="C57" s="111"/>
      <c r="D57" s="111"/>
      <c r="E57" s="111"/>
      <c r="F57" s="111"/>
      <c r="G57" s="111"/>
      <c r="H57" s="112"/>
      <c r="I57" s="113"/>
      <c r="J57" s="113"/>
      <c r="K57" s="110"/>
      <c r="L57" s="113"/>
      <c r="M57" s="113"/>
      <c r="N57" s="113"/>
      <c r="O57" s="113"/>
      <c r="P57" s="110"/>
      <c r="Q57" s="113"/>
      <c r="R57" s="110"/>
      <c r="S57" s="111"/>
    </row>
    <row r="58" spans="2:19" ht="15" customHeight="1" x14ac:dyDescent="0.25">
      <c r="B58" s="109"/>
      <c r="C58" s="111"/>
      <c r="D58" s="111"/>
      <c r="E58" s="111"/>
      <c r="F58" s="111"/>
      <c r="G58" s="111"/>
      <c r="H58" s="112"/>
      <c r="I58" s="113"/>
      <c r="J58" s="113"/>
      <c r="K58" s="110"/>
      <c r="L58" s="113"/>
      <c r="M58" s="113"/>
      <c r="N58" s="113"/>
      <c r="O58" s="113"/>
      <c r="P58" s="110"/>
      <c r="Q58" s="113"/>
      <c r="R58" s="110"/>
      <c r="S58" s="111"/>
    </row>
    <row r="59" spans="2:19" ht="15" customHeight="1" x14ac:dyDescent="0.25">
      <c r="B59" s="109"/>
      <c r="C59" s="111"/>
      <c r="D59" s="111"/>
      <c r="E59" s="111"/>
      <c r="F59" s="111"/>
      <c r="G59" s="111"/>
      <c r="H59" s="112"/>
      <c r="I59" s="113"/>
      <c r="J59" s="113"/>
      <c r="K59" s="110"/>
      <c r="L59" s="113"/>
      <c r="M59" s="113"/>
      <c r="N59" s="113"/>
      <c r="O59" s="113"/>
      <c r="P59" s="110"/>
      <c r="Q59" s="113"/>
      <c r="R59" s="110"/>
      <c r="S59" s="111"/>
    </row>
    <row r="60" spans="2:19" ht="15" customHeight="1" x14ac:dyDescent="0.25">
      <c r="B60" s="109"/>
      <c r="C60" s="111"/>
      <c r="D60" s="111"/>
      <c r="E60" s="111"/>
      <c r="F60" s="111"/>
      <c r="G60" s="111"/>
      <c r="H60" s="112"/>
      <c r="I60" s="113"/>
      <c r="J60" s="113"/>
      <c r="K60" s="110"/>
      <c r="L60" s="113"/>
      <c r="M60" s="113"/>
      <c r="N60" s="113"/>
      <c r="O60" s="113"/>
      <c r="P60" s="110"/>
      <c r="Q60" s="113"/>
      <c r="R60" s="110"/>
      <c r="S60" s="111"/>
    </row>
    <row r="61" spans="2:19" ht="15" customHeight="1" x14ac:dyDescent="0.25">
      <c r="B61" s="109"/>
      <c r="C61" s="111"/>
      <c r="D61" s="111"/>
      <c r="E61" s="111"/>
      <c r="F61" s="111"/>
      <c r="G61" s="111"/>
      <c r="H61" s="112"/>
      <c r="I61" s="113"/>
      <c r="J61" s="113"/>
      <c r="K61" s="110"/>
      <c r="L61" s="113"/>
      <c r="M61" s="113"/>
      <c r="N61" s="113"/>
      <c r="O61" s="113"/>
      <c r="P61" s="110"/>
      <c r="Q61" s="113"/>
      <c r="R61" s="110"/>
      <c r="S61" s="111"/>
    </row>
    <row r="62" spans="2:19" ht="15" customHeight="1" x14ac:dyDescent="0.25">
      <c r="B62" s="109"/>
      <c r="C62" s="111"/>
      <c r="D62" s="111"/>
      <c r="E62" s="111"/>
      <c r="F62" s="111"/>
      <c r="G62" s="111"/>
      <c r="H62" s="112"/>
      <c r="I62" s="113"/>
      <c r="J62" s="113"/>
      <c r="K62" s="110"/>
      <c r="L62" s="113"/>
      <c r="M62" s="113"/>
      <c r="N62" s="113"/>
      <c r="O62" s="113"/>
      <c r="P62" s="110"/>
      <c r="Q62" s="113"/>
      <c r="R62" s="110"/>
      <c r="S62" s="111"/>
    </row>
    <row r="63" spans="2:19" ht="15" customHeight="1" x14ac:dyDescent="0.25">
      <c r="B63" s="109"/>
      <c r="C63" s="111"/>
      <c r="D63" s="111"/>
      <c r="E63" s="111"/>
      <c r="F63" s="111"/>
      <c r="G63" s="111"/>
      <c r="H63" s="112"/>
      <c r="I63" s="113"/>
      <c r="J63" s="113"/>
      <c r="K63" s="110"/>
      <c r="L63" s="113"/>
      <c r="M63" s="113"/>
      <c r="N63" s="113"/>
      <c r="O63" s="113"/>
      <c r="P63" s="110"/>
      <c r="Q63" s="113"/>
      <c r="R63" s="110"/>
      <c r="S63" s="111"/>
    </row>
    <row r="64" spans="2:19" ht="15" customHeight="1" x14ac:dyDescent="0.25">
      <c r="B64" s="109"/>
      <c r="C64" s="111"/>
      <c r="D64" s="111"/>
      <c r="E64" s="111"/>
      <c r="F64" s="111"/>
      <c r="G64" s="111"/>
      <c r="H64" s="112"/>
      <c r="I64" s="113"/>
      <c r="J64" s="113"/>
      <c r="K64" s="110"/>
      <c r="L64" s="113"/>
      <c r="M64" s="113"/>
      <c r="N64" s="113"/>
      <c r="O64" s="113"/>
      <c r="P64" s="110"/>
      <c r="Q64" s="113"/>
      <c r="R64" s="110"/>
      <c r="S64" s="111"/>
    </row>
    <row r="65" spans="2:19" ht="15" customHeight="1" x14ac:dyDescent="0.25">
      <c r="B65" s="109"/>
      <c r="C65" s="111"/>
      <c r="D65" s="111"/>
      <c r="E65" s="111"/>
      <c r="F65" s="111"/>
      <c r="G65" s="111"/>
      <c r="H65" s="112"/>
      <c r="I65" s="113"/>
      <c r="J65" s="113"/>
      <c r="K65" s="110"/>
      <c r="L65" s="113"/>
      <c r="M65" s="113"/>
      <c r="N65" s="113"/>
      <c r="O65" s="113"/>
      <c r="P65" s="110"/>
      <c r="Q65" s="113"/>
      <c r="R65" s="110"/>
      <c r="S65" s="111"/>
    </row>
    <row r="66" spans="2:19" ht="15" customHeight="1" x14ac:dyDescent="0.25">
      <c r="B66" s="109"/>
      <c r="C66" s="111"/>
      <c r="D66" s="111"/>
      <c r="E66" s="111"/>
      <c r="F66" s="111"/>
      <c r="G66" s="111"/>
      <c r="H66" s="112"/>
      <c r="I66" s="113"/>
      <c r="J66" s="113"/>
      <c r="K66" s="110"/>
      <c r="L66" s="113"/>
      <c r="M66" s="113"/>
      <c r="N66" s="113"/>
      <c r="O66" s="113"/>
      <c r="P66" s="110"/>
      <c r="Q66" s="113"/>
      <c r="R66" s="110"/>
      <c r="S66" s="111"/>
    </row>
    <row r="67" spans="2:19" ht="15" customHeight="1" x14ac:dyDescent="0.25">
      <c r="B67" s="109"/>
      <c r="C67" s="111"/>
      <c r="D67" s="111"/>
      <c r="E67" s="111"/>
      <c r="F67" s="111"/>
      <c r="G67" s="111"/>
      <c r="H67" s="112"/>
      <c r="I67" s="113"/>
      <c r="J67" s="113"/>
      <c r="K67" s="110"/>
      <c r="L67" s="113"/>
      <c r="M67" s="113"/>
      <c r="N67" s="113"/>
      <c r="O67" s="113"/>
      <c r="P67" s="110"/>
      <c r="Q67" s="113"/>
      <c r="R67" s="110"/>
      <c r="S67" s="111"/>
    </row>
    <row r="68" spans="2:19" ht="15" customHeight="1" x14ac:dyDescent="0.25">
      <c r="B68" s="109"/>
      <c r="C68" s="111"/>
      <c r="D68" s="111"/>
      <c r="E68" s="111"/>
      <c r="F68" s="111"/>
      <c r="G68" s="111"/>
      <c r="H68" s="112"/>
      <c r="I68" s="113"/>
      <c r="J68" s="113"/>
      <c r="K68" s="110"/>
      <c r="L68" s="113"/>
      <c r="M68" s="113"/>
      <c r="N68" s="113"/>
      <c r="O68" s="113"/>
      <c r="P68" s="110"/>
      <c r="Q68" s="113"/>
      <c r="R68" s="110"/>
      <c r="S68" s="111"/>
    </row>
    <row r="69" spans="2:19" ht="15" customHeight="1" x14ac:dyDescent="0.25">
      <c r="B69" s="109"/>
      <c r="C69" s="111"/>
      <c r="D69" s="111"/>
      <c r="E69" s="111"/>
      <c r="F69" s="111"/>
      <c r="G69" s="111"/>
      <c r="H69" s="112"/>
      <c r="I69" s="113"/>
      <c r="J69" s="113"/>
      <c r="K69" s="110"/>
      <c r="L69" s="113"/>
      <c r="M69" s="113"/>
      <c r="N69" s="113"/>
      <c r="O69" s="113"/>
      <c r="P69" s="110"/>
      <c r="Q69" s="113"/>
      <c r="R69" s="110"/>
      <c r="S69" s="111"/>
    </row>
    <row r="70" spans="2:19" ht="15" customHeight="1" x14ac:dyDescent="0.25">
      <c r="B70" s="109"/>
      <c r="C70" s="111"/>
      <c r="D70" s="111"/>
      <c r="E70" s="111"/>
      <c r="F70" s="111"/>
      <c r="G70" s="111"/>
      <c r="H70" s="112"/>
      <c r="I70" s="113"/>
      <c r="J70" s="113"/>
      <c r="K70" s="110"/>
      <c r="L70" s="113"/>
      <c r="M70" s="113"/>
      <c r="N70" s="113"/>
      <c r="O70" s="113"/>
      <c r="P70" s="110"/>
      <c r="Q70" s="113"/>
      <c r="R70" s="110"/>
      <c r="S70" s="111"/>
    </row>
    <row r="71" spans="2:19" ht="15" customHeight="1" x14ac:dyDescent="0.25">
      <c r="B71" s="109"/>
      <c r="C71" s="111"/>
      <c r="D71" s="111"/>
      <c r="E71" s="111"/>
      <c r="F71" s="111"/>
      <c r="G71" s="111"/>
      <c r="H71" s="112"/>
      <c r="I71" s="113"/>
      <c r="J71" s="113"/>
      <c r="K71" s="110"/>
      <c r="L71" s="113"/>
      <c r="M71" s="113"/>
      <c r="N71" s="113"/>
      <c r="O71" s="113"/>
      <c r="P71" s="110"/>
      <c r="Q71" s="113"/>
      <c r="R71" s="110"/>
      <c r="S71" s="111"/>
    </row>
    <row r="72" spans="2:19" ht="15" customHeight="1" x14ac:dyDescent="0.25">
      <c r="B72" s="109"/>
      <c r="C72" s="111"/>
      <c r="D72" s="111"/>
      <c r="E72" s="111"/>
      <c r="F72" s="111"/>
      <c r="G72" s="111"/>
      <c r="H72" s="112"/>
      <c r="I72" s="113"/>
      <c r="J72" s="113"/>
      <c r="K72" s="110"/>
      <c r="L72" s="113"/>
      <c r="M72" s="113"/>
      <c r="N72" s="113"/>
      <c r="O72" s="113"/>
      <c r="P72" s="110"/>
      <c r="Q72" s="113"/>
      <c r="R72" s="110"/>
      <c r="S72" s="111"/>
    </row>
    <row r="73" spans="2:19" ht="15" customHeight="1" x14ac:dyDescent="0.25">
      <c r="B73" s="109"/>
      <c r="C73" s="111"/>
      <c r="D73" s="111"/>
      <c r="E73" s="111"/>
      <c r="F73" s="111"/>
      <c r="G73" s="111"/>
      <c r="H73" s="112"/>
      <c r="I73" s="113"/>
      <c r="J73" s="113"/>
      <c r="K73" s="110"/>
      <c r="L73" s="113"/>
      <c r="M73" s="113"/>
      <c r="N73" s="113"/>
      <c r="O73" s="113"/>
      <c r="P73" s="110"/>
      <c r="Q73" s="113"/>
      <c r="R73" s="110"/>
      <c r="S73" s="111"/>
    </row>
    <row r="74" spans="2:19" ht="15" customHeight="1" x14ac:dyDescent="0.25">
      <c r="B74" s="109"/>
      <c r="C74" s="111"/>
      <c r="D74" s="111"/>
      <c r="E74" s="111"/>
      <c r="F74" s="111"/>
      <c r="G74" s="111"/>
      <c r="H74" s="112"/>
      <c r="I74" s="113"/>
      <c r="J74" s="113"/>
      <c r="K74" s="110"/>
      <c r="L74" s="113"/>
      <c r="M74" s="113"/>
      <c r="N74" s="113"/>
      <c r="O74" s="113"/>
      <c r="P74" s="110"/>
      <c r="Q74" s="113"/>
      <c r="R74" s="110"/>
      <c r="S74" s="111"/>
    </row>
    <row r="75" spans="2:19" ht="15" customHeight="1" x14ac:dyDescent="0.25">
      <c r="B75" s="109"/>
      <c r="C75" s="111"/>
      <c r="D75" s="111"/>
      <c r="E75" s="111"/>
      <c r="F75" s="111"/>
      <c r="G75" s="111"/>
      <c r="H75" s="112"/>
      <c r="I75" s="113"/>
      <c r="J75" s="113"/>
      <c r="K75" s="110"/>
      <c r="L75" s="113"/>
      <c r="M75" s="113"/>
      <c r="N75" s="113"/>
      <c r="O75" s="113"/>
      <c r="P75" s="110"/>
      <c r="Q75" s="113"/>
      <c r="R75" s="110"/>
      <c r="S75" s="111"/>
    </row>
    <row r="76" spans="2:19" ht="15" customHeight="1" x14ac:dyDescent="0.25">
      <c r="B76" s="109"/>
      <c r="C76" s="111"/>
      <c r="D76" s="111"/>
      <c r="E76" s="111"/>
      <c r="F76" s="111"/>
      <c r="G76" s="111"/>
      <c r="H76" s="112"/>
      <c r="I76" s="113"/>
      <c r="J76" s="113"/>
      <c r="K76" s="110"/>
      <c r="L76" s="113"/>
      <c r="M76" s="113"/>
      <c r="N76" s="113"/>
      <c r="O76" s="113"/>
      <c r="P76" s="110"/>
      <c r="Q76" s="113"/>
      <c r="R76" s="110"/>
      <c r="S76" s="111"/>
    </row>
    <row r="77" spans="2:19" ht="15" customHeight="1" x14ac:dyDescent="0.25">
      <c r="B77" s="109"/>
      <c r="C77" s="111"/>
      <c r="D77" s="111"/>
      <c r="E77" s="111"/>
      <c r="F77" s="111"/>
      <c r="G77" s="111"/>
      <c r="H77" s="112"/>
      <c r="I77" s="113"/>
      <c r="J77" s="113"/>
      <c r="K77" s="110"/>
      <c r="L77" s="113"/>
      <c r="M77" s="113"/>
      <c r="N77" s="113"/>
      <c r="O77" s="113"/>
      <c r="P77" s="110"/>
      <c r="Q77" s="113"/>
      <c r="R77" s="110"/>
      <c r="S77" s="111"/>
    </row>
    <row r="78" spans="2:19" ht="15" customHeight="1" x14ac:dyDescent="0.25">
      <c r="B78" s="109"/>
      <c r="C78" s="111"/>
      <c r="D78" s="111"/>
      <c r="E78" s="111"/>
      <c r="F78" s="111"/>
      <c r="G78" s="111"/>
      <c r="H78" s="112"/>
      <c r="I78" s="113"/>
      <c r="J78" s="113"/>
      <c r="K78" s="110"/>
      <c r="L78" s="113"/>
      <c r="M78" s="113"/>
      <c r="N78" s="113"/>
      <c r="O78" s="113"/>
      <c r="P78" s="110"/>
      <c r="Q78" s="113"/>
      <c r="R78" s="110"/>
      <c r="S78" s="111"/>
    </row>
    <row r="79" spans="2:19" ht="15" customHeight="1" x14ac:dyDescent="0.25">
      <c r="B79" s="109"/>
      <c r="C79" s="111"/>
      <c r="D79" s="111"/>
      <c r="E79" s="111"/>
      <c r="F79" s="111"/>
      <c r="G79" s="111"/>
      <c r="H79" s="112"/>
      <c r="I79" s="113"/>
      <c r="J79" s="113"/>
      <c r="K79" s="110"/>
      <c r="L79" s="113"/>
      <c r="M79" s="113"/>
      <c r="N79" s="113"/>
      <c r="O79" s="113"/>
      <c r="P79" s="110"/>
      <c r="Q79" s="113"/>
      <c r="R79" s="110"/>
      <c r="S79" s="111"/>
    </row>
    <row r="80" spans="2:19" ht="15" customHeight="1" x14ac:dyDescent="0.25">
      <c r="B80" s="109"/>
      <c r="C80" s="111"/>
      <c r="D80" s="111"/>
      <c r="E80" s="111"/>
      <c r="F80" s="111"/>
      <c r="G80" s="111"/>
      <c r="H80" s="112"/>
      <c r="I80" s="113"/>
      <c r="J80" s="113"/>
      <c r="K80" s="110"/>
      <c r="L80" s="113"/>
      <c r="M80" s="113"/>
      <c r="N80" s="113"/>
      <c r="O80" s="113"/>
      <c r="P80" s="110"/>
      <c r="Q80" s="113"/>
      <c r="R80" s="110"/>
      <c r="S80" s="111"/>
    </row>
    <row r="81" spans="2:19" ht="15" customHeight="1" x14ac:dyDescent="0.25">
      <c r="B81" s="109"/>
      <c r="C81" s="111"/>
      <c r="D81" s="111"/>
      <c r="E81" s="111"/>
      <c r="F81" s="111"/>
      <c r="G81" s="111"/>
      <c r="H81" s="112"/>
      <c r="I81" s="113"/>
      <c r="J81" s="113"/>
      <c r="K81" s="110"/>
      <c r="L81" s="113"/>
      <c r="M81" s="113"/>
      <c r="N81" s="113"/>
      <c r="O81" s="113"/>
      <c r="P81" s="110"/>
      <c r="Q81" s="113"/>
      <c r="R81" s="110"/>
      <c r="S81" s="111"/>
    </row>
    <row r="82" spans="2:19" ht="15" customHeight="1" x14ac:dyDescent="0.25">
      <c r="B82" s="109"/>
      <c r="C82" s="111"/>
      <c r="D82" s="111"/>
      <c r="E82" s="111"/>
      <c r="F82" s="111"/>
      <c r="G82" s="111"/>
      <c r="H82" s="112"/>
      <c r="I82" s="113"/>
      <c r="J82" s="113"/>
      <c r="K82" s="110"/>
      <c r="L82" s="113"/>
      <c r="M82" s="113"/>
      <c r="N82" s="113"/>
      <c r="O82" s="113"/>
      <c r="P82" s="110"/>
      <c r="Q82" s="113"/>
      <c r="R82" s="110"/>
      <c r="S82" s="111"/>
    </row>
    <row r="83" spans="2:19" ht="15" customHeight="1" x14ac:dyDescent="0.25">
      <c r="B83" s="109"/>
      <c r="C83" s="111"/>
      <c r="D83" s="111"/>
      <c r="E83" s="111"/>
      <c r="F83" s="111"/>
      <c r="G83" s="111"/>
      <c r="H83" s="112"/>
      <c r="I83" s="113"/>
      <c r="J83" s="113"/>
      <c r="K83" s="110"/>
      <c r="L83" s="113"/>
      <c r="M83" s="113"/>
      <c r="N83" s="113"/>
      <c r="O83" s="113"/>
      <c r="P83" s="110"/>
      <c r="Q83" s="113"/>
      <c r="R83" s="110"/>
      <c r="S83" s="111"/>
    </row>
    <row r="84" spans="2:19" ht="15" customHeight="1" x14ac:dyDescent="0.25">
      <c r="B84" s="109"/>
      <c r="C84" s="111"/>
      <c r="D84" s="111"/>
      <c r="E84" s="111"/>
      <c r="F84" s="111"/>
      <c r="G84" s="111"/>
      <c r="H84" s="112"/>
      <c r="I84" s="113"/>
      <c r="J84" s="113"/>
      <c r="K84" s="110"/>
      <c r="L84" s="113"/>
      <c r="M84" s="113"/>
      <c r="N84" s="113"/>
      <c r="O84" s="113"/>
      <c r="P84" s="110"/>
      <c r="Q84" s="113"/>
      <c r="R84" s="110"/>
      <c r="S84" s="111"/>
    </row>
    <row r="85" spans="2:19" ht="15" customHeight="1" x14ac:dyDescent="0.25">
      <c r="B85" s="109"/>
      <c r="C85" s="111"/>
      <c r="D85" s="111"/>
      <c r="E85" s="111"/>
      <c r="F85" s="111"/>
      <c r="G85" s="111"/>
      <c r="H85" s="112"/>
      <c r="I85" s="113"/>
      <c r="J85" s="113"/>
      <c r="K85" s="110"/>
      <c r="L85" s="113"/>
      <c r="M85" s="113"/>
      <c r="N85" s="113"/>
      <c r="O85" s="113"/>
      <c r="P85" s="110"/>
      <c r="Q85" s="113"/>
      <c r="R85" s="110"/>
      <c r="S85" s="111"/>
    </row>
    <row r="86" spans="2:19" ht="15" customHeight="1" x14ac:dyDescent="0.25">
      <c r="B86" s="109"/>
      <c r="C86" s="111"/>
      <c r="D86" s="111"/>
      <c r="E86" s="111"/>
      <c r="F86" s="111"/>
      <c r="G86" s="111"/>
      <c r="H86" s="112"/>
      <c r="I86" s="113"/>
      <c r="J86" s="113"/>
      <c r="K86" s="110"/>
      <c r="L86" s="113"/>
      <c r="M86" s="113"/>
      <c r="N86" s="113"/>
      <c r="O86" s="113"/>
      <c r="P86" s="110"/>
      <c r="Q86" s="113"/>
      <c r="R86" s="110"/>
      <c r="S86" s="111"/>
    </row>
    <row r="87" spans="2:19" ht="15" customHeight="1" x14ac:dyDescent="0.25">
      <c r="B87" s="109"/>
      <c r="C87" s="111"/>
      <c r="D87" s="111"/>
      <c r="E87" s="111"/>
      <c r="F87" s="111"/>
      <c r="G87" s="111"/>
      <c r="H87" s="112"/>
      <c r="I87" s="113"/>
      <c r="J87" s="113"/>
      <c r="K87" s="110"/>
      <c r="L87" s="113"/>
      <c r="M87" s="113"/>
      <c r="N87" s="113"/>
      <c r="O87" s="113"/>
      <c r="P87" s="110"/>
      <c r="Q87" s="113"/>
      <c r="R87" s="110"/>
      <c r="S87" s="111"/>
    </row>
    <row r="88" spans="2:19" ht="15" customHeight="1" x14ac:dyDescent="0.25">
      <c r="B88" s="109"/>
      <c r="C88" s="111"/>
      <c r="D88" s="111"/>
      <c r="E88" s="111"/>
      <c r="F88" s="111"/>
      <c r="G88" s="111"/>
      <c r="H88" s="112"/>
      <c r="I88" s="113"/>
      <c r="J88" s="113"/>
      <c r="K88" s="110"/>
      <c r="L88" s="113"/>
      <c r="M88" s="113"/>
      <c r="N88" s="113"/>
      <c r="O88" s="113"/>
      <c r="P88" s="110"/>
      <c r="Q88" s="113"/>
      <c r="R88" s="110"/>
      <c r="S88" s="111"/>
    </row>
    <row r="89" spans="2:19" ht="15" customHeight="1" x14ac:dyDescent="0.25">
      <c r="B89" s="109"/>
      <c r="C89" s="111"/>
      <c r="D89" s="111"/>
      <c r="E89" s="111"/>
      <c r="F89" s="111"/>
      <c r="G89" s="111"/>
      <c r="H89" s="112"/>
      <c r="I89" s="113"/>
      <c r="J89" s="113"/>
      <c r="K89" s="110"/>
      <c r="L89" s="113"/>
      <c r="M89" s="113"/>
      <c r="N89" s="113"/>
      <c r="O89" s="113"/>
      <c r="P89" s="110"/>
      <c r="Q89" s="113"/>
      <c r="R89" s="110"/>
      <c r="S89" s="111"/>
    </row>
    <row r="90" spans="2:19" ht="15" customHeight="1" x14ac:dyDescent="0.25">
      <c r="B90" s="109"/>
      <c r="C90" s="111"/>
      <c r="D90" s="111"/>
      <c r="E90" s="111"/>
      <c r="F90" s="111"/>
      <c r="G90" s="111"/>
      <c r="H90" s="112"/>
      <c r="I90" s="113"/>
      <c r="J90" s="113"/>
      <c r="K90" s="110"/>
      <c r="L90" s="113"/>
      <c r="M90" s="113"/>
      <c r="N90" s="113"/>
      <c r="O90" s="113"/>
      <c r="P90" s="110"/>
      <c r="Q90" s="113"/>
      <c r="R90" s="110"/>
      <c r="S90" s="111"/>
    </row>
    <row r="91" spans="2:19" ht="15" customHeight="1" x14ac:dyDescent="0.25">
      <c r="B91" s="109"/>
      <c r="C91" s="111"/>
      <c r="D91" s="111"/>
      <c r="E91" s="111"/>
      <c r="F91" s="111"/>
      <c r="G91" s="111"/>
      <c r="H91" s="112"/>
      <c r="I91" s="113"/>
      <c r="J91" s="113"/>
      <c r="K91" s="110"/>
      <c r="L91" s="113"/>
      <c r="M91" s="113"/>
      <c r="N91" s="113"/>
      <c r="O91" s="113"/>
      <c r="P91" s="110"/>
      <c r="Q91" s="113"/>
      <c r="R91" s="110"/>
      <c r="S91" s="111"/>
    </row>
    <row r="92" spans="2:19" ht="15" customHeight="1" x14ac:dyDescent="0.25">
      <c r="B92" s="109"/>
      <c r="C92" s="111"/>
      <c r="D92" s="111"/>
      <c r="E92" s="111"/>
      <c r="F92" s="111"/>
      <c r="G92" s="111"/>
      <c r="H92" s="112"/>
      <c r="I92" s="113"/>
      <c r="J92" s="113"/>
      <c r="K92" s="110"/>
      <c r="L92" s="113"/>
      <c r="M92" s="113"/>
      <c r="N92" s="113"/>
      <c r="O92" s="113"/>
      <c r="P92" s="110"/>
      <c r="Q92" s="113"/>
      <c r="R92" s="110"/>
      <c r="S92" s="111"/>
    </row>
    <row r="93" spans="2:19" ht="15" customHeight="1" x14ac:dyDescent="0.25">
      <c r="B93" s="109"/>
      <c r="C93" s="111"/>
      <c r="D93" s="111"/>
      <c r="E93" s="111"/>
      <c r="F93" s="111"/>
      <c r="G93" s="111"/>
      <c r="H93" s="112"/>
      <c r="I93" s="113"/>
      <c r="J93" s="113"/>
      <c r="K93" s="110"/>
      <c r="L93" s="113"/>
      <c r="M93" s="113"/>
      <c r="N93" s="113"/>
      <c r="O93" s="113"/>
      <c r="P93" s="110"/>
      <c r="Q93" s="113"/>
      <c r="R93" s="110"/>
      <c r="S93" s="111"/>
    </row>
    <row r="94" spans="2:19" ht="15" customHeight="1" x14ac:dyDescent="0.25">
      <c r="B94" s="109"/>
      <c r="C94" s="111"/>
      <c r="D94" s="111"/>
      <c r="E94" s="111"/>
      <c r="F94" s="111"/>
      <c r="G94" s="111"/>
      <c r="H94" s="112"/>
      <c r="I94" s="113"/>
      <c r="J94" s="113"/>
      <c r="K94" s="110"/>
      <c r="L94" s="113"/>
      <c r="M94" s="113"/>
      <c r="N94" s="113"/>
      <c r="O94" s="113"/>
      <c r="P94" s="110"/>
      <c r="Q94" s="113"/>
      <c r="R94" s="110"/>
      <c r="S94" s="111"/>
    </row>
    <row r="95" spans="2:19" ht="15" customHeight="1" x14ac:dyDescent="0.25">
      <c r="B95" s="109"/>
      <c r="C95" s="111"/>
      <c r="D95" s="111"/>
      <c r="E95" s="111"/>
      <c r="F95" s="111"/>
      <c r="G95" s="111"/>
      <c r="H95" s="112"/>
      <c r="I95" s="113"/>
      <c r="J95" s="113"/>
      <c r="K95" s="110"/>
      <c r="L95" s="113"/>
      <c r="M95" s="113"/>
      <c r="N95" s="113"/>
      <c r="O95" s="113"/>
      <c r="P95" s="110"/>
      <c r="Q95" s="113"/>
      <c r="R95" s="110"/>
      <c r="S95" s="111"/>
    </row>
    <row r="96" spans="2:19" ht="15" customHeight="1" x14ac:dyDescent="0.25">
      <c r="B96" s="109"/>
      <c r="C96" s="111"/>
      <c r="D96" s="111"/>
      <c r="E96" s="111"/>
      <c r="F96" s="111"/>
      <c r="G96" s="111"/>
      <c r="H96" s="112"/>
      <c r="I96" s="113"/>
      <c r="J96" s="113"/>
      <c r="K96" s="110"/>
      <c r="L96" s="113"/>
      <c r="M96" s="113"/>
      <c r="N96" s="113"/>
      <c r="O96" s="113"/>
      <c r="P96" s="110"/>
      <c r="Q96" s="113"/>
      <c r="R96" s="110"/>
      <c r="S96" s="111"/>
    </row>
    <row r="97" spans="2:19" ht="15" customHeight="1" x14ac:dyDescent="0.25">
      <c r="B97" s="109"/>
      <c r="C97" s="111"/>
      <c r="D97" s="111"/>
      <c r="E97" s="111"/>
      <c r="F97" s="111"/>
      <c r="G97" s="111"/>
      <c r="H97" s="112"/>
      <c r="I97" s="113"/>
      <c r="J97" s="113"/>
      <c r="K97" s="110"/>
      <c r="L97" s="113"/>
      <c r="M97" s="113"/>
      <c r="N97" s="113"/>
      <c r="O97" s="113"/>
      <c r="P97" s="110"/>
      <c r="Q97" s="113"/>
      <c r="R97" s="110"/>
      <c r="S97" s="111"/>
    </row>
    <row r="98" spans="2:19" ht="15" customHeight="1" x14ac:dyDescent="0.25">
      <c r="B98" s="109"/>
      <c r="C98" s="111"/>
      <c r="D98" s="111"/>
      <c r="E98" s="111"/>
      <c r="F98" s="111"/>
      <c r="G98" s="111"/>
      <c r="H98" s="112"/>
      <c r="I98" s="113"/>
      <c r="J98" s="113"/>
      <c r="K98" s="110"/>
      <c r="L98" s="113"/>
      <c r="M98" s="113"/>
      <c r="N98" s="113"/>
      <c r="O98" s="113"/>
      <c r="P98" s="110"/>
      <c r="Q98" s="113"/>
      <c r="R98" s="110"/>
      <c r="S98" s="111"/>
    </row>
    <row r="99" spans="2:19" ht="15" customHeight="1" x14ac:dyDescent="0.25">
      <c r="B99" s="109"/>
      <c r="C99" s="111"/>
      <c r="D99" s="111"/>
      <c r="E99" s="111"/>
      <c r="F99" s="111"/>
      <c r="G99" s="111"/>
      <c r="H99" s="112"/>
      <c r="I99" s="113"/>
      <c r="J99" s="113"/>
      <c r="K99" s="110"/>
      <c r="L99" s="113"/>
      <c r="M99" s="113"/>
      <c r="N99" s="113"/>
      <c r="O99" s="113"/>
      <c r="P99" s="110"/>
      <c r="Q99" s="113"/>
      <c r="R99" s="110"/>
      <c r="S99" s="111"/>
    </row>
    <row r="100" spans="2:19" ht="15" customHeight="1" x14ac:dyDescent="0.25">
      <c r="B100" s="109"/>
      <c r="C100" s="111"/>
      <c r="D100" s="111"/>
      <c r="E100" s="111"/>
      <c r="F100" s="111"/>
      <c r="G100" s="111"/>
      <c r="H100" s="112"/>
      <c r="I100" s="113"/>
      <c r="J100" s="113"/>
      <c r="K100" s="110"/>
      <c r="L100" s="113"/>
      <c r="M100" s="113"/>
      <c r="N100" s="113"/>
      <c r="O100" s="113"/>
      <c r="P100" s="110"/>
      <c r="Q100" s="113"/>
      <c r="R100" s="110"/>
      <c r="S100" s="111"/>
    </row>
    <row r="101" spans="2:19" ht="15" customHeight="1" x14ac:dyDescent="0.25">
      <c r="B101" s="109"/>
      <c r="C101" s="111"/>
      <c r="D101" s="111"/>
      <c r="E101" s="111"/>
      <c r="F101" s="111"/>
      <c r="G101" s="111"/>
      <c r="H101" s="112"/>
      <c r="I101" s="113"/>
      <c r="J101" s="113"/>
      <c r="K101" s="110"/>
      <c r="L101" s="113"/>
      <c r="M101" s="113"/>
      <c r="N101" s="113"/>
      <c r="O101" s="113"/>
      <c r="P101" s="110"/>
      <c r="Q101" s="113"/>
      <c r="R101" s="110"/>
      <c r="S101" s="111"/>
    </row>
    <row r="102" spans="2:19" ht="15" customHeight="1" x14ac:dyDescent="0.25">
      <c r="B102" s="109"/>
      <c r="C102" s="111"/>
      <c r="D102" s="111"/>
      <c r="E102" s="111"/>
      <c r="F102" s="111"/>
      <c r="G102" s="111"/>
      <c r="H102" s="112"/>
      <c r="I102" s="113"/>
      <c r="J102" s="113"/>
      <c r="K102" s="110"/>
      <c r="L102" s="113"/>
      <c r="M102" s="113"/>
      <c r="N102" s="113"/>
      <c r="O102" s="113"/>
      <c r="P102" s="110"/>
      <c r="Q102" s="113"/>
      <c r="R102" s="110"/>
      <c r="S102" s="111"/>
    </row>
    <row r="103" spans="2:19" ht="15" customHeight="1" x14ac:dyDescent="0.25">
      <c r="B103" s="109"/>
      <c r="C103" s="111"/>
      <c r="D103" s="111"/>
      <c r="E103" s="111"/>
      <c r="F103" s="111"/>
      <c r="G103" s="111"/>
      <c r="H103" s="112"/>
      <c r="I103" s="113"/>
      <c r="J103" s="113"/>
      <c r="K103" s="110"/>
      <c r="L103" s="113"/>
      <c r="M103" s="113"/>
      <c r="N103" s="113"/>
      <c r="O103" s="113"/>
      <c r="P103" s="110"/>
      <c r="Q103" s="113"/>
      <c r="R103" s="110"/>
      <c r="S103" s="111"/>
    </row>
    <row r="104" spans="2:19" ht="15" customHeight="1" x14ac:dyDescent="0.25">
      <c r="B104" s="109"/>
      <c r="C104" s="111"/>
      <c r="D104" s="111"/>
      <c r="E104" s="111"/>
      <c r="F104" s="111"/>
      <c r="G104" s="111"/>
      <c r="H104" s="112"/>
      <c r="I104" s="113"/>
      <c r="J104" s="113"/>
      <c r="K104" s="110"/>
      <c r="L104" s="113"/>
      <c r="M104" s="113"/>
      <c r="N104" s="113"/>
      <c r="O104" s="113"/>
      <c r="P104" s="110"/>
      <c r="Q104" s="113"/>
      <c r="R104" s="110"/>
      <c r="S104" s="111"/>
    </row>
    <row r="105" spans="2:19" ht="15" customHeight="1" x14ac:dyDescent="0.25">
      <c r="B105" s="109"/>
      <c r="C105" s="111"/>
      <c r="D105" s="111"/>
      <c r="E105" s="111"/>
      <c r="F105" s="111"/>
      <c r="G105" s="111"/>
      <c r="H105" s="112"/>
      <c r="I105" s="113"/>
      <c r="J105" s="113"/>
      <c r="K105" s="110"/>
      <c r="L105" s="113"/>
      <c r="M105" s="113"/>
      <c r="N105" s="113"/>
      <c r="O105" s="113"/>
      <c r="P105" s="110"/>
      <c r="Q105" s="113"/>
      <c r="R105" s="110"/>
      <c r="S105" s="111"/>
    </row>
    <row r="106" spans="2:19" ht="15" customHeight="1" x14ac:dyDescent="0.25">
      <c r="B106" s="109"/>
      <c r="C106" s="111"/>
      <c r="D106" s="111"/>
      <c r="E106" s="111"/>
      <c r="F106" s="111"/>
      <c r="G106" s="111"/>
      <c r="H106" s="112"/>
      <c r="I106" s="113"/>
      <c r="J106" s="113"/>
      <c r="K106" s="110"/>
      <c r="L106" s="113"/>
      <c r="M106" s="113"/>
      <c r="N106" s="113"/>
      <c r="O106" s="113"/>
      <c r="P106" s="110"/>
      <c r="Q106" s="113"/>
      <c r="R106" s="110"/>
      <c r="S106" s="111"/>
    </row>
    <row r="107" spans="2:19" ht="15" customHeight="1" x14ac:dyDescent="0.25">
      <c r="B107" s="109"/>
      <c r="C107" s="111"/>
      <c r="D107" s="111"/>
      <c r="E107" s="111"/>
      <c r="F107" s="111"/>
      <c r="G107" s="111"/>
      <c r="H107" s="112"/>
      <c r="I107" s="113"/>
      <c r="J107" s="113"/>
      <c r="K107" s="110"/>
      <c r="L107" s="113"/>
      <c r="M107" s="113"/>
      <c r="N107" s="113"/>
      <c r="O107" s="113"/>
      <c r="P107" s="110"/>
      <c r="Q107" s="113"/>
      <c r="R107" s="110"/>
      <c r="S107" s="111"/>
    </row>
    <row r="108" spans="2:19" ht="15" customHeight="1" x14ac:dyDescent="0.25">
      <c r="B108" s="109"/>
      <c r="C108" s="111"/>
      <c r="D108" s="111"/>
      <c r="E108" s="111"/>
      <c r="F108" s="111"/>
      <c r="G108" s="111"/>
      <c r="H108" s="112"/>
      <c r="I108" s="113"/>
      <c r="J108" s="113"/>
      <c r="K108" s="110"/>
      <c r="L108" s="113"/>
      <c r="M108" s="113"/>
      <c r="N108" s="113"/>
      <c r="O108" s="113"/>
      <c r="P108" s="110"/>
      <c r="Q108" s="113"/>
      <c r="R108" s="110"/>
      <c r="S108" s="111"/>
    </row>
    <row r="109" spans="2:19" x14ac:dyDescent="0.25">
      <c r="B109" s="109"/>
      <c r="C109" s="114"/>
      <c r="D109" s="114"/>
      <c r="E109" s="114"/>
      <c r="F109" s="114"/>
      <c r="G109" s="114"/>
      <c r="H109" s="112"/>
      <c r="I109" s="115"/>
      <c r="J109" s="115"/>
      <c r="K109" s="110"/>
      <c r="L109" s="115"/>
      <c r="M109" s="115"/>
      <c r="N109" s="115"/>
      <c r="O109" s="115"/>
      <c r="P109" s="110"/>
      <c r="Q109" s="115"/>
      <c r="R109" s="110"/>
      <c r="S109" s="114"/>
    </row>
    <row r="110" spans="2:19" x14ac:dyDescent="0.25">
      <c r="B110" s="109"/>
      <c r="C110" s="114"/>
      <c r="D110" s="114"/>
      <c r="E110" s="114"/>
      <c r="F110" s="114"/>
      <c r="G110" s="114"/>
      <c r="H110" s="112"/>
      <c r="I110" s="115"/>
      <c r="J110" s="115"/>
      <c r="K110" s="110"/>
      <c r="L110" s="115"/>
      <c r="M110" s="115"/>
      <c r="N110" s="115"/>
      <c r="O110" s="115"/>
      <c r="P110" s="110"/>
      <c r="Q110" s="115"/>
      <c r="R110" s="110"/>
      <c r="S110" s="114"/>
    </row>
    <row r="111" spans="2:19" x14ac:dyDescent="0.25">
      <c r="B111" s="109"/>
      <c r="C111" s="114"/>
      <c r="D111" s="114"/>
      <c r="E111" s="114"/>
      <c r="F111" s="114"/>
      <c r="G111" s="114"/>
      <c r="H111" s="112"/>
      <c r="I111" s="115"/>
      <c r="J111" s="115"/>
      <c r="K111" s="110"/>
      <c r="L111" s="115"/>
      <c r="M111" s="115"/>
      <c r="N111" s="115"/>
      <c r="O111" s="115"/>
      <c r="P111" s="110"/>
      <c r="Q111" s="115"/>
      <c r="R111" s="110"/>
      <c r="S111" s="114"/>
    </row>
    <row r="112" spans="2:19" x14ac:dyDescent="0.25">
      <c r="B112" s="109"/>
      <c r="C112" s="114"/>
      <c r="D112" s="114"/>
      <c r="E112" s="114"/>
      <c r="F112" s="114"/>
      <c r="G112" s="114"/>
      <c r="H112" s="112"/>
      <c r="I112" s="115"/>
      <c r="J112" s="115"/>
      <c r="K112" s="110"/>
      <c r="L112" s="115"/>
      <c r="M112" s="115"/>
      <c r="N112" s="115"/>
      <c r="O112" s="115"/>
      <c r="P112" s="110"/>
      <c r="Q112" s="115"/>
      <c r="R112" s="110"/>
      <c r="S112" s="114"/>
    </row>
    <row r="113" spans="2:19" x14ac:dyDescent="0.25">
      <c r="B113" s="109"/>
      <c r="C113" s="114"/>
      <c r="D113" s="114"/>
      <c r="E113" s="114"/>
      <c r="F113" s="114"/>
      <c r="G113" s="114"/>
      <c r="H113" s="112"/>
      <c r="I113" s="115"/>
      <c r="J113" s="115"/>
      <c r="K113" s="110"/>
      <c r="L113" s="115"/>
      <c r="M113" s="115"/>
      <c r="N113" s="115"/>
      <c r="O113" s="115"/>
      <c r="P113" s="110"/>
      <c r="Q113" s="115"/>
      <c r="R113" s="110"/>
      <c r="S113" s="114"/>
    </row>
    <row r="114" spans="2:19" x14ac:dyDescent="0.25">
      <c r="B114" s="109"/>
      <c r="C114" s="114"/>
      <c r="D114" s="114"/>
      <c r="E114" s="114"/>
      <c r="F114" s="114"/>
      <c r="G114" s="114"/>
      <c r="H114" s="112"/>
      <c r="I114" s="115"/>
      <c r="J114" s="115"/>
      <c r="K114" s="110"/>
      <c r="L114" s="115"/>
      <c r="M114" s="115"/>
      <c r="N114" s="115"/>
      <c r="O114" s="115"/>
      <c r="P114" s="110"/>
      <c r="Q114" s="115"/>
      <c r="R114" s="110"/>
      <c r="S114" s="114"/>
    </row>
    <row r="115" spans="2:19" x14ac:dyDescent="0.25">
      <c r="B115" s="109"/>
      <c r="C115" s="114"/>
      <c r="D115" s="114"/>
      <c r="E115" s="114"/>
      <c r="F115" s="114"/>
      <c r="G115" s="114"/>
      <c r="H115" s="112"/>
      <c r="I115" s="115"/>
      <c r="J115" s="115"/>
      <c r="K115" s="110"/>
      <c r="L115" s="115"/>
      <c r="M115" s="115"/>
      <c r="N115" s="115"/>
      <c r="O115" s="115"/>
      <c r="P115" s="110"/>
      <c r="Q115" s="115"/>
      <c r="R115" s="110"/>
      <c r="S115" s="114"/>
    </row>
    <row r="116" spans="2:19" x14ac:dyDescent="0.25">
      <c r="B116" s="109"/>
      <c r="C116" s="114"/>
      <c r="D116" s="114"/>
      <c r="E116" s="114"/>
      <c r="F116" s="114"/>
      <c r="G116" s="114"/>
      <c r="H116" s="112"/>
      <c r="I116" s="115"/>
      <c r="J116" s="115"/>
      <c r="K116" s="110"/>
      <c r="L116" s="115"/>
      <c r="M116" s="115"/>
      <c r="N116" s="115"/>
      <c r="O116" s="115"/>
      <c r="P116" s="110"/>
      <c r="Q116" s="115"/>
      <c r="R116" s="110"/>
      <c r="S116" s="114"/>
    </row>
    <row r="117" spans="2:19" x14ac:dyDescent="0.25">
      <c r="B117" s="109"/>
      <c r="C117" s="114"/>
      <c r="D117" s="114"/>
      <c r="E117" s="114"/>
      <c r="F117" s="114"/>
      <c r="G117" s="114"/>
      <c r="H117" s="112"/>
      <c r="I117" s="115"/>
      <c r="J117" s="115"/>
      <c r="K117" s="110"/>
      <c r="L117" s="115"/>
      <c r="M117" s="115"/>
      <c r="N117" s="115"/>
      <c r="O117" s="115"/>
      <c r="P117" s="110"/>
      <c r="Q117" s="115"/>
      <c r="R117" s="110"/>
      <c r="S117" s="114"/>
    </row>
    <row r="118" spans="2:19" x14ac:dyDescent="0.25">
      <c r="B118" s="109"/>
      <c r="C118" s="114"/>
      <c r="D118" s="114"/>
      <c r="E118" s="114"/>
      <c r="F118" s="114"/>
      <c r="G118" s="114"/>
      <c r="H118" s="112"/>
      <c r="I118" s="115"/>
      <c r="J118" s="115"/>
      <c r="K118" s="110"/>
      <c r="L118" s="115"/>
      <c r="M118" s="115"/>
      <c r="N118" s="115"/>
      <c r="O118" s="115"/>
      <c r="P118" s="110"/>
      <c r="Q118" s="115"/>
      <c r="R118" s="110"/>
      <c r="S118" s="114"/>
    </row>
    <row r="119" spans="2:19" x14ac:dyDescent="0.25">
      <c r="B119" s="109"/>
      <c r="C119" s="114"/>
      <c r="D119" s="114"/>
      <c r="E119" s="114"/>
      <c r="F119" s="114"/>
      <c r="G119" s="114"/>
      <c r="H119" s="112"/>
      <c r="I119" s="115"/>
      <c r="J119" s="115"/>
      <c r="K119" s="110"/>
      <c r="L119" s="115"/>
      <c r="M119" s="115"/>
      <c r="N119" s="115"/>
      <c r="O119" s="115"/>
      <c r="P119" s="110"/>
      <c r="Q119" s="115"/>
      <c r="R119" s="110"/>
      <c r="S119" s="114"/>
    </row>
    <row r="120" spans="2:19" x14ac:dyDescent="0.25">
      <c r="B120" s="109"/>
      <c r="C120" s="114"/>
      <c r="D120" s="114"/>
      <c r="E120" s="114"/>
      <c r="F120" s="114"/>
      <c r="G120" s="114"/>
      <c r="H120" s="112"/>
      <c r="I120" s="115"/>
      <c r="J120" s="115"/>
      <c r="K120" s="110"/>
      <c r="L120" s="115"/>
      <c r="M120" s="115"/>
      <c r="N120" s="115"/>
      <c r="O120" s="115"/>
      <c r="P120" s="110"/>
      <c r="Q120" s="115"/>
      <c r="R120" s="110"/>
      <c r="S120" s="114"/>
    </row>
    <row r="121" spans="2:19" x14ac:dyDescent="0.25">
      <c r="B121" s="109"/>
      <c r="C121" s="114"/>
      <c r="D121" s="114"/>
      <c r="E121" s="114"/>
      <c r="F121" s="114"/>
      <c r="G121" s="114"/>
      <c r="H121" s="112"/>
      <c r="I121" s="115"/>
      <c r="J121" s="115"/>
      <c r="K121" s="110"/>
      <c r="L121" s="115"/>
      <c r="M121" s="115"/>
      <c r="N121" s="115"/>
      <c r="O121" s="115"/>
      <c r="P121" s="110"/>
      <c r="Q121" s="115"/>
      <c r="R121" s="110"/>
      <c r="S121" s="114"/>
    </row>
    <row r="122" spans="2:19" x14ac:dyDescent="0.25">
      <c r="B122" s="109"/>
      <c r="C122" s="114"/>
      <c r="D122" s="114"/>
      <c r="E122" s="114"/>
      <c r="F122" s="114"/>
      <c r="G122" s="114"/>
      <c r="H122" s="112"/>
      <c r="I122" s="115"/>
      <c r="J122" s="115"/>
      <c r="K122" s="110"/>
      <c r="L122" s="115"/>
      <c r="M122" s="115"/>
      <c r="N122" s="115"/>
      <c r="O122" s="115"/>
      <c r="P122" s="110"/>
      <c r="Q122" s="115"/>
      <c r="R122" s="110"/>
      <c r="S122" s="114"/>
    </row>
    <row r="123" spans="2:19" x14ac:dyDescent="0.25">
      <c r="B123" s="109"/>
      <c r="C123" s="114"/>
      <c r="D123" s="114"/>
      <c r="E123" s="114"/>
      <c r="F123" s="114"/>
      <c r="G123" s="114"/>
      <c r="H123" s="112"/>
      <c r="I123" s="115"/>
      <c r="J123" s="115"/>
      <c r="K123" s="110"/>
      <c r="L123" s="115"/>
      <c r="M123" s="115"/>
      <c r="N123" s="115"/>
      <c r="O123" s="115"/>
      <c r="P123" s="110"/>
      <c r="Q123" s="115"/>
      <c r="R123" s="110"/>
      <c r="S123" s="114"/>
    </row>
    <row r="124" spans="2:19" x14ac:dyDescent="0.25">
      <c r="B124" s="109"/>
      <c r="C124" s="114"/>
      <c r="D124" s="114"/>
      <c r="E124" s="114"/>
      <c r="F124" s="114"/>
      <c r="G124" s="114"/>
      <c r="H124" s="112"/>
      <c r="I124" s="115"/>
      <c r="J124" s="115"/>
      <c r="K124" s="110"/>
      <c r="L124" s="115"/>
      <c r="M124" s="115"/>
      <c r="N124" s="115"/>
      <c r="O124" s="115"/>
      <c r="P124" s="110"/>
      <c r="Q124" s="115"/>
      <c r="R124" s="110"/>
      <c r="S124" s="114"/>
    </row>
    <row r="125" spans="2:19" x14ac:dyDescent="0.25">
      <c r="B125" s="109"/>
      <c r="C125" s="114"/>
      <c r="D125" s="114"/>
      <c r="E125" s="114"/>
      <c r="F125" s="114"/>
      <c r="G125" s="114"/>
      <c r="H125" s="112"/>
      <c r="I125" s="115"/>
      <c r="J125" s="115"/>
      <c r="K125" s="110"/>
      <c r="L125" s="115"/>
      <c r="M125" s="115"/>
      <c r="N125" s="115"/>
      <c r="O125" s="115"/>
      <c r="P125" s="110"/>
      <c r="Q125" s="115"/>
      <c r="R125" s="110"/>
      <c r="S125" s="114"/>
    </row>
    <row r="126" spans="2:19" x14ac:dyDescent="0.25">
      <c r="B126" s="109"/>
      <c r="C126" s="114"/>
      <c r="D126" s="114"/>
      <c r="E126" s="114"/>
      <c r="F126" s="114"/>
      <c r="G126" s="114"/>
      <c r="H126" s="112"/>
      <c r="I126" s="115"/>
      <c r="J126" s="115"/>
      <c r="K126" s="110"/>
      <c r="L126" s="115"/>
      <c r="M126" s="115"/>
      <c r="N126" s="115"/>
      <c r="O126" s="115"/>
      <c r="P126" s="110"/>
      <c r="Q126" s="115"/>
      <c r="R126" s="110"/>
      <c r="S126" s="114"/>
    </row>
    <row r="127" spans="2:19" x14ac:dyDescent="0.25">
      <c r="B127" s="109"/>
      <c r="C127" s="114"/>
      <c r="D127" s="114"/>
      <c r="E127" s="114"/>
      <c r="F127" s="114"/>
      <c r="G127" s="114"/>
      <c r="H127" s="112"/>
      <c r="I127" s="115"/>
      <c r="J127" s="115"/>
      <c r="K127" s="110"/>
      <c r="L127" s="115"/>
      <c r="M127" s="115"/>
      <c r="N127" s="115"/>
      <c r="O127" s="115"/>
      <c r="P127" s="110"/>
      <c r="Q127" s="115"/>
      <c r="R127" s="110"/>
      <c r="S127" s="114"/>
    </row>
    <row r="128" spans="2:19" x14ac:dyDescent="0.25">
      <c r="B128" s="109"/>
      <c r="C128" s="114"/>
      <c r="D128" s="114"/>
      <c r="E128" s="114"/>
      <c r="F128" s="114"/>
      <c r="G128" s="114"/>
      <c r="H128" s="112"/>
      <c r="I128" s="115"/>
      <c r="J128" s="115"/>
      <c r="K128" s="110"/>
      <c r="L128" s="115"/>
      <c r="M128" s="115"/>
      <c r="N128" s="115"/>
      <c r="O128" s="115"/>
      <c r="P128" s="110"/>
      <c r="Q128" s="115"/>
      <c r="R128" s="110"/>
      <c r="S128" s="114"/>
    </row>
    <row r="129" spans="2:19" x14ac:dyDescent="0.25">
      <c r="B129" s="109"/>
      <c r="C129" s="114"/>
      <c r="D129" s="114"/>
      <c r="E129" s="114"/>
      <c r="F129" s="114"/>
      <c r="G129" s="114"/>
      <c r="H129" s="112"/>
      <c r="I129" s="115"/>
      <c r="J129" s="115"/>
      <c r="K129" s="110"/>
      <c r="L129" s="115"/>
      <c r="M129" s="115"/>
      <c r="N129" s="115"/>
      <c r="O129" s="115"/>
      <c r="P129" s="110"/>
      <c r="Q129" s="115"/>
      <c r="R129" s="110"/>
      <c r="S129" s="114"/>
    </row>
    <row r="130" spans="2:19" x14ac:dyDescent="0.25">
      <c r="B130" s="109"/>
      <c r="C130" s="114"/>
      <c r="D130" s="114"/>
      <c r="E130" s="114"/>
      <c r="F130" s="114"/>
      <c r="G130" s="114"/>
      <c r="H130" s="112"/>
      <c r="I130" s="115"/>
      <c r="J130" s="115"/>
      <c r="K130" s="110"/>
      <c r="L130" s="115"/>
      <c r="M130" s="115"/>
      <c r="N130" s="115"/>
      <c r="O130" s="115"/>
      <c r="P130" s="110"/>
      <c r="Q130" s="115"/>
      <c r="R130" s="110"/>
      <c r="S130" s="114"/>
    </row>
    <row r="131" spans="2:19" x14ac:dyDescent="0.25">
      <c r="B131" s="109"/>
      <c r="C131" s="114"/>
      <c r="D131" s="114"/>
      <c r="E131" s="114"/>
      <c r="F131" s="114"/>
      <c r="G131" s="114"/>
      <c r="H131" s="112"/>
      <c r="I131" s="115"/>
      <c r="J131" s="115"/>
      <c r="K131" s="110"/>
      <c r="L131" s="115"/>
      <c r="M131" s="115"/>
      <c r="N131" s="115"/>
      <c r="O131" s="115"/>
      <c r="P131" s="110"/>
      <c r="Q131" s="115"/>
      <c r="R131" s="110"/>
      <c r="S131" s="114"/>
    </row>
    <row r="132" spans="2:19" x14ac:dyDescent="0.25">
      <c r="B132" s="109"/>
      <c r="C132" s="114"/>
      <c r="D132" s="114"/>
      <c r="E132" s="114"/>
      <c r="F132" s="114"/>
      <c r="G132" s="114"/>
      <c r="H132" s="112"/>
      <c r="I132" s="115"/>
      <c r="J132" s="115"/>
      <c r="K132" s="110"/>
      <c r="L132" s="115"/>
      <c r="M132" s="115"/>
      <c r="N132" s="115"/>
      <c r="O132" s="115"/>
      <c r="P132" s="110"/>
      <c r="Q132" s="115"/>
      <c r="R132" s="110"/>
      <c r="S132" s="114"/>
    </row>
    <row r="133" spans="2:19" x14ac:dyDescent="0.25">
      <c r="B133" s="109"/>
      <c r="C133" s="114"/>
      <c r="D133" s="114"/>
      <c r="E133" s="114"/>
      <c r="F133" s="114"/>
      <c r="G133" s="114"/>
      <c r="H133" s="112"/>
      <c r="I133" s="115"/>
      <c r="J133" s="115"/>
      <c r="K133" s="110"/>
      <c r="L133" s="115"/>
      <c r="M133" s="115"/>
      <c r="N133" s="115"/>
      <c r="O133" s="115"/>
      <c r="P133" s="110"/>
      <c r="Q133" s="115"/>
      <c r="R133" s="110"/>
      <c r="S133" s="114"/>
    </row>
    <row r="134" spans="2:19" x14ac:dyDescent="0.25">
      <c r="B134" s="109"/>
      <c r="C134" s="114"/>
      <c r="D134" s="114"/>
      <c r="E134" s="114"/>
      <c r="F134" s="114"/>
      <c r="G134" s="114"/>
      <c r="H134" s="112"/>
      <c r="I134" s="115"/>
      <c r="J134" s="115"/>
      <c r="K134" s="110"/>
      <c r="L134" s="115"/>
      <c r="M134" s="115"/>
      <c r="N134" s="115"/>
      <c r="O134" s="115"/>
      <c r="P134" s="110"/>
      <c r="Q134" s="115"/>
      <c r="R134" s="110"/>
      <c r="S134" s="114"/>
    </row>
    <row r="135" spans="2:19" x14ac:dyDescent="0.25">
      <c r="B135" s="109"/>
      <c r="C135" s="114"/>
      <c r="D135" s="114"/>
      <c r="E135" s="114"/>
      <c r="F135" s="114"/>
      <c r="G135" s="114"/>
      <c r="H135" s="112"/>
      <c r="I135" s="115"/>
      <c r="J135" s="115"/>
      <c r="K135" s="110"/>
      <c r="L135" s="115"/>
      <c r="M135" s="115"/>
      <c r="N135" s="115"/>
      <c r="O135" s="115"/>
      <c r="P135" s="110"/>
      <c r="Q135" s="115"/>
      <c r="R135" s="110"/>
      <c r="S135" s="114"/>
    </row>
    <row r="136" spans="2:19" x14ac:dyDescent="0.25">
      <c r="B136" s="109"/>
      <c r="C136" s="114"/>
      <c r="D136" s="114"/>
      <c r="E136" s="114"/>
      <c r="F136" s="114"/>
      <c r="G136" s="114"/>
      <c r="H136" s="112"/>
      <c r="I136" s="115"/>
      <c r="J136" s="115"/>
      <c r="K136" s="110"/>
      <c r="L136" s="115"/>
      <c r="M136" s="115"/>
      <c r="N136" s="115"/>
      <c r="O136" s="115"/>
      <c r="P136" s="110"/>
      <c r="Q136" s="115"/>
      <c r="R136" s="110"/>
      <c r="S136" s="114"/>
    </row>
    <row r="137" spans="2:19" x14ac:dyDescent="0.25">
      <c r="B137" s="109"/>
      <c r="C137" s="114"/>
      <c r="D137" s="114"/>
      <c r="E137" s="114"/>
      <c r="F137" s="114"/>
      <c r="G137" s="114"/>
      <c r="H137" s="112"/>
      <c r="I137" s="115"/>
      <c r="J137" s="115"/>
      <c r="K137" s="110"/>
      <c r="L137" s="115"/>
      <c r="M137" s="115"/>
      <c r="N137" s="115"/>
      <c r="O137" s="115"/>
      <c r="P137" s="110"/>
      <c r="Q137" s="115"/>
      <c r="R137" s="110"/>
      <c r="S137" s="114"/>
    </row>
    <row r="138" spans="2:19" x14ac:dyDescent="0.25">
      <c r="B138" s="109"/>
      <c r="C138" s="114"/>
      <c r="D138" s="114"/>
      <c r="E138" s="114"/>
      <c r="F138" s="114"/>
      <c r="G138" s="114"/>
      <c r="H138" s="112"/>
      <c r="I138" s="115"/>
      <c r="J138" s="115"/>
      <c r="K138" s="110"/>
      <c r="L138" s="115"/>
      <c r="M138" s="115"/>
      <c r="N138" s="115"/>
      <c r="O138" s="115"/>
      <c r="P138" s="110"/>
      <c r="Q138" s="115"/>
      <c r="R138" s="110"/>
      <c r="S138" s="114"/>
    </row>
    <row r="139" spans="2:19" x14ac:dyDescent="0.25">
      <c r="B139" s="109"/>
      <c r="C139" s="114"/>
      <c r="D139" s="114"/>
      <c r="E139" s="114"/>
      <c r="F139" s="114"/>
      <c r="G139" s="114"/>
      <c r="H139" s="112"/>
      <c r="I139" s="115"/>
      <c r="J139" s="115"/>
      <c r="K139" s="110"/>
      <c r="L139" s="115"/>
      <c r="M139" s="115"/>
      <c r="N139" s="115"/>
      <c r="O139" s="115"/>
      <c r="P139" s="110"/>
      <c r="Q139" s="115"/>
      <c r="R139" s="110"/>
      <c r="S139" s="114"/>
    </row>
    <row r="140" spans="2:19" x14ac:dyDescent="0.25">
      <c r="B140" s="109"/>
      <c r="C140" s="114"/>
      <c r="D140" s="114"/>
      <c r="E140" s="114"/>
      <c r="F140" s="114"/>
      <c r="G140" s="114"/>
      <c r="H140" s="112"/>
      <c r="I140" s="115"/>
      <c r="J140" s="115"/>
      <c r="K140" s="110"/>
      <c r="L140" s="115"/>
      <c r="M140" s="115"/>
      <c r="N140" s="115"/>
      <c r="O140" s="115"/>
      <c r="P140" s="110"/>
      <c r="Q140" s="115"/>
      <c r="R140" s="110"/>
      <c r="S140" s="114"/>
    </row>
    <row r="141" spans="2:19" x14ac:dyDescent="0.25">
      <c r="B141" s="109"/>
      <c r="C141" s="114"/>
      <c r="D141" s="114"/>
      <c r="E141" s="114"/>
      <c r="F141" s="114"/>
      <c r="G141" s="114"/>
      <c r="H141" s="112"/>
      <c r="I141" s="115"/>
      <c r="J141" s="115"/>
      <c r="K141" s="110"/>
      <c r="L141" s="115"/>
      <c r="M141" s="115"/>
      <c r="N141" s="115"/>
      <c r="O141" s="115"/>
      <c r="P141" s="110"/>
      <c r="Q141" s="115"/>
      <c r="R141" s="110"/>
      <c r="S141" s="114"/>
    </row>
    <row r="142" spans="2:19" x14ac:dyDescent="0.25">
      <c r="B142" s="109"/>
      <c r="C142" s="114"/>
      <c r="D142" s="114"/>
      <c r="E142" s="114"/>
      <c r="F142" s="114"/>
      <c r="G142" s="114"/>
      <c r="H142" s="112"/>
      <c r="I142" s="115"/>
      <c r="J142" s="115"/>
      <c r="K142" s="110"/>
      <c r="L142" s="115"/>
      <c r="M142" s="115"/>
      <c r="N142" s="115"/>
      <c r="O142" s="115"/>
      <c r="P142" s="110"/>
      <c r="Q142" s="115"/>
      <c r="R142" s="110"/>
      <c r="S142" s="114"/>
    </row>
    <row r="143" spans="2:19" x14ac:dyDescent="0.25">
      <c r="B143" s="109"/>
      <c r="C143" s="114"/>
      <c r="D143" s="114"/>
      <c r="E143" s="114"/>
      <c r="F143" s="114"/>
      <c r="G143" s="114"/>
      <c r="H143" s="112"/>
      <c r="I143" s="115"/>
      <c r="J143" s="115"/>
      <c r="K143" s="110"/>
      <c r="L143" s="115"/>
      <c r="M143" s="115"/>
      <c r="N143" s="115"/>
      <c r="O143" s="115"/>
      <c r="P143" s="110"/>
      <c r="Q143" s="115"/>
      <c r="R143" s="110"/>
      <c r="S143" s="114"/>
    </row>
    <row r="144" spans="2:19" x14ac:dyDescent="0.25">
      <c r="B144" s="109"/>
      <c r="C144" s="114"/>
      <c r="D144" s="114"/>
      <c r="E144" s="114"/>
      <c r="F144" s="114"/>
      <c r="G144" s="114"/>
      <c r="H144" s="112"/>
      <c r="I144" s="115"/>
      <c r="J144" s="115"/>
      <c r="K144" s="110"/>
      <c r="L144" s="115"/>
      <c r="M144" s="115"/>
      <c r="N144" s="115"/>
      <c r="O144" s="115"/>
      <c r="P144" s="110"/>
      <c r="Q144" s="115"/>
      <c r="R144" s="110"/>
      <c r="S144" s="114"/>
    </row>
    <row r="145" spans="2:19" x14ac:dyDescent="0.25">
      <c r="B145" s="109"/>
      <c r="C145" s="114"/>
      <c r="D145" s="114"/>
      <c r="E145" s="114"/>
      <c r="F145" s="114"/>
      <c r="G145" s="114"/>
      <c r="H145" s="112"/>
      <c r="I145" s="115"/>
      <c r="J145" s="115"/>
      <c r="K145" s="110"/>
      <c r="L145" s="115"/>
      <c r="M145" s="115"/>
      <c r="N145" s="115"/>
      <c r="O145" s="115"/>
      <c r="P145" s="110"/>
      <c r="Q145" s="115"/>
      <c r="R145" s="110"/>
      <c r="S145" s="114"/>
    </row>
    <row r="146" spans="2:19" x14ac:dyDescent="0.25">
      <c r="B146" s="109"/>
      <c r="C146" s="114"/>
      <c r="D146" s="114"/>
      <c r="E146" s="114"/>
      <c r="F146" s="114"/>
      <c r="G146" s="114"/>
      <c r="H146" s="112"/>
      <c r="I146" s="115"/>
      <c r="J146" s="115"/>
      <c r="K146" s="110"/>
      <c r="L146" s="115"/>
      <c r="M146" s="115"/>
      <c r="N146" s="115"/>
      <c r="O146" s="115"/>
      <c r="P146" s="110"/>
      <c r="Q146" s="115"/>
      <c r="R146" s="110"/>
      <c r="S146" s="114"/>
    </row>
    <row r="147" spans="2:19" x14ac:dyDescent="0.25">
      <c r="B147" s="109"/>
      <c r="C147" s="114"/>
      <c r="D147" s="114"/>
      <c r="E147" s="114"/>
      <c r="F147" s="114"/>
      <c r="G147" s="114"/>
      <c r="H147" s="112"/>
      <c r="I147" s="115"/>
      <c r="J147" s="115"/>
      <c r="K147" s="110"/>
      <c r="L147" s="115"/>
      <c r="M147" s="115"/>
      <c r="N147" s="115"/>
      <c r="O147" s="115"/>
      <c r="P147" s="110"/>
      <c r="Q147" s="115"/>
      <c r="R147" s="110"/>
      <c r="S147" s="114"/>
    </row>
    <row r="148" spans="2:19" x14ac:dyDescent="0.25">
      <c r="B148" s="109"/>
      <c r="C148" s="114"/>
      <c r="D148" s="114"/>
      <c r="E148" s="114"/>
      <c r="F148" s="114"/>
      <c r="G148" s="114"/>
      <c r="H148" s="112"/>
      <c r="I148" s="115"/>
      <c r="J148" s="115"/>
      <c r="K148" s="110"/>
      <c r="L148" s="115"/>
      <c r="M148" s="115"/>
      <c r="N148" s="115"/>
      <c r="O148" s="115"/>
      <c r="P148" s="110"/>
      <c r="Q148" s="115"/>
      <c r="R148" s="110"/>
      <c r="S148" s="114"/>
    </row>
    <row r="149" spans="2:19" x14ac:dyDescent="0.25">
      <c r="B149" s="109"/>
      <c r="C149" s="114"/>
      <c r="D149" s="114"/>
      <c r="E149" s="114"/>
      <c r="F149" s="114"/>
      <c r="G149" s="114"/>
      <c r="H149" s="112"/>
      <c r="I149" s="115"/>
      <c r="J149" s="115"/>
      <c r="K149" s="110"/>
      <c r="L149" s="115"/>
      <c r="M149" s="115"/>
      <c r="N149" s="115"/>
      <c r="O149" s="115"/>
      <c r="P149" s="110"/>
      <c r="Q149" s="115"/>
      <c r="R149" s="110"/>
      <c r="S149" s="114"/>
    </row>
    <row r="150" spans="2:19" x14ac:dyDescent="0.25">
      <c r="B150" s="109"/>
      <c r="C150" s="114"/>
      <c r="D150" s="114"/>
      <c r="E150" s="114"/>
      <c r="F150" s="114"/>
      <c r="G150" s="114"/>
      <c r="H150" s="112"/>
      <c r="I150" s="115"/>
      <c r="J150" s="115"/>
      <c r="K150" s="110"/>
      <c r="L150" s="115"/>
      <c r="M150" s="115"/>
      <c r="N150" s="115"/>
      <c r="O150" s="115"/>
      <c r="P150" s="110"/>
      <c r="Q150" s="115"/>
      <c r="R150" s="110"/>
      <c r="S150" s="114"/>
    </row>
    <row r="151" spans="2:19" x14ac:dyDescent="0.25">
      <c r="B151" s="109"/>
      <c r="C151" s="114"/>
      <c r="D151" s="114"/>
      <c r="E151" s="114"/>
      <c r="F151" s="114"/>
      <c r="G151" s="114"/>
      <c r="H151" s="112"/>
      <c r="I151" s="115"/>
      <c r="J151" s="115"/>
      <c r="K151" s="110"/>
      <c r="L151" s="115"/>
      <c r="M151" s="115"/>
      <c r="N151" s="115"/>
      <c r="O151" s="115"/>
      <c r="P151" s="110"/>
      <c r="Q151" s="115"/>
      <c r="R151" s="110"/>
      <c r="S151" s="114"/>
    </row>
    <row r="152" spans="2:19" x14ac:dyDescent="0.25">
      <c r="B152" s="109"/>
      <c r="C152" s="114"/>
      <c r="D152" s="114"/>
      <c r="E152" s="114"/>
      <c r="F152" s="114"/>
      <c r="G152" s="114"/>
      <c r="H152" s="112"/>
      <c r="I152" s="115"/>
      <c r="J152" s="115"/>
      <c r="K152" s="110"/>
      <c r="L152" s="115"/>
      <c r="M152" s="115"/>
      <c r="N152" s="115"/>
      <c r="O152" s="115"/>
      <c r="P152" s="110"/>
      <c r="Q152" s="115"/>
      <c r="R152" s="110"/>
      <c r="S152" s="114"/>
    </row>
    <row r="153" spans="2:19" x14ac:dyDescent="0.25">
      <c r="B153" s="109"/>
      <c r="C153" s="114"/>
      <c r="D153" s="114"/>
      <c r="E153" s="114"/>
      <c r="F153" s="114"/>
      <c r="G153" s="114"/>
      <c r="H153" s="112"/>
      <c r="I153" s="115"/>
      <c r="J153" s="115"/>
      <c r="K153" s="110"/>
      <c r="L153" s="115"/>
      <c r="M153" s="115"/>
      <c r="N153" s="115"/>
      <c r="O153" s="115"/>
      <c r="P153" s="110"/>
      <c r="Q153" s="115"/>
      <c r="R153" s="110"/>
      <c r="S153" s="114"/>
    </row>
    <row r="154" spans="2:19" x14ac:dyDescent="0.25">
      <c r="B154" s="109"/>
      <c r="C154" s="114"/>
      <c r="D154" s="114"/>
      <c r="E154" s="114"/>
      <c r="F154" s="114"/>
      <c r="G154" s="114"/>
      <c r="H154" s="112"/>
      <c r="I154" s="115"/>
      <c r="J154" s="115"/>
      <c r="K154" s="110"/>
      <c r="L154" s="115"/>
      <c r="M154" s="115"/>
      <c r="N154" s="115"/>
      <c r="O154" s="115"/>
      <c r="P154" s="110"/>
      <c r="Q154" s="115"/>
      <c r="R154" s="110"/>
      <c r="S154" s="114"/>
    </row>
    <row r="155" spans="2:19" x14ac:dyDescent="0.25">
      <c r="B155" s="109"/>
      <c r="C155" s="114"/>
      <c r="D155" s="114"/>
      <c r="E155" s="114"/>
      <c r="F155" s="114"/>
      <c r="G155" s="114"/>
      <c r="H155" s="112"/>
      <c r="I155" s="115"/>
      <c r="J155" s="115"/>
      <c r="K155" s="110"/>
      <c r="L155" s="115"/>
      <c r="M155" s="115"/>
      <c r="N155" s="115"/>
      <c r="O155" s="115"/>
      <c r="P155" s="110"/>
      <c r="Q155" s="115"/>
      <c r="R155" s="110"/>
      <c r="S155" s="114"/>
    </row>
    <row r="156" spans="2:19" x14ac:dyDescent="0.25">
      <c r="B156" s="109"/>
      <c r="C156" s="114"/>
      <c r="D156" s="114"/>
      <c r="E156" s="114"/>
      <c r="F156" s="114"/>
      <c r="G156" s="114"/>
      <c r="H156" s="112"/>
      <c r="I156" s="115"/>
      <c r="J156" s="115"/>
      <c r="K156" s="110"/>
      <c r="L156" s="115"/>
      <c r="M156" s="115"/>
      <c r="N156" s="115"/>
      <c r="O156" s="115"/>
      <c r="P156" s="110"/>
      <c r="Q156" s="115"/>
      <c r="R156" s="110"/>
      <c r="S156" s="114"/>
    </row>
    <row r="157" spans="2:19" x14ac:dyDescent="0.25">
      <c r="B157" s="109"/>
      <c r="C157" s="114"/>
      <c r="D157" s="114"/>
      <c r="E157" s="114"/>
      <c r="F157" s="114"/>
      <c r="G157" s="114"/>
      <c r="H157" s="112"/>
      <c r="I157" s="115"/>
      <c r="J157" s="115"/>
      <c r="K157" s="110"/>
      <c r="L157" s="115"/>
      <c r="M157" s="115"/>
      <c r="N157" s="115"/>
      <c r="O157" s="115"/>
      <c r="P157" s="110"/>
      <c r="Q157" s="115"/>
      <c r="R157" s="110"/>
      <c r="S157" s="114"/>
    </row>
    <row r="158" spans="2:19" x14ac:dyDescent="0.25">
      <c r="B158" s="109"/>
      <c r="C158" s="114"/>
      <c r="D158" s="114"/>
      <c r="E158" s="114"/>
      <c r="F158" s="114"/>
      <c r="G158" s="114"/>
      <c r="H158" s="112"/>
      <c r="I158" s="115"/>
      <c r="J158" s="115"/>
      <c r="K158" s="110"/>
      <c r="L158" s="115"/>
      <c r="M158" s="115"/>
      <c r="N158" s="115"/>
      <c r="O158" s="115"/>
      <c r="P158" s="110"/>
      <c r="Q158" s="115"/>
      <c r="R158" s="110"/>
      <c r="S158" s="114"/>
    </row>
    <row r="159" spans="2:19" x14ac:dyDescent="0.25">
      <c r="B159" s="109"/>
      <c r="C159" s="114"/>
      <c r="D159" s="114"/>
      <c r="E159" s="114"/>
      <c r="F159" s="114"/>
      <c r="G159" s="114"/>
      <c r="H159" s="112"/>
      <c r="I159" s="115"/>
      <c r="J159" s="115"/>
      <c r="K159" s="110"/>
      <c r="L159" s="115"/>
      <c r="M159" s="115"/>
      <c r="N159" s="115"/>
      <c r="O159" s="115"/>
      <c r="P159" s="110"/>
      <c r="Q159" s="115"/>
      <c r="R159" s="110"/>
      <c r="S159" s="114"/>
    </row>
    <row r="160" spans="2:19" x14ac:dyDescent="0.25">
      <c r="B160" s="109"/>
      <c r="C160" s="114"/>
      <c r="D160" s="114"/>
      <c r="E160" s="114"/>
      <c r="F160" s="114"/>
      <c r="G160" s="114"/>
      <c r="H160" s="112"/>
      <c r="I160" s="115"/>
      <c r="J160" s="115"/>
      <c r="K160" s="110"/>
      <c r="L160" s="115"/>
      <c r="M160" s="115"/>
      <c r="N160" s="115"/>
      <c r="O160" s="115"/>
      <c r="P160" s="110"/>
      <c r="Q160" s="115"/>
      <c r="R160" s="110"/>
      <c r="S160" s="114"/>
    </row>
    <row r="161" spans="2:19" x14ac:dyDescent="0.25">
      <c r="B161" s="109"/>
      <c r="C161" s="114"/>
      <c r="D161" s="114"/>
      <c r="E161" s="114"/>
      <c r="F161" s="114"/>
      <c r="G161" s="114"/>
      <c r="H161" s="112"/>
      <c r="I161" s="115"/>
      <c r="J161" s="115"/>
      <c r="K161" s="110"/>
      <c r="L161" s="115"/>
      <c r="M161" s="115"/>
      <c r="N161" s="115"/>
      <c r="O161" s="115"/>
      <c r="P161" s="110"/>
      <c r="Q161" s="115"/>
      <c r="R161" s="110"/>
      <c r="S161" s="114"/>
    </row>
    <row r="162" spans="2:19" x14ac:dyDescent="0.25">
      <c r="B162" s="109"/>
      <c r="C162" s="114"/>
      <c r="D162" s="114"/>
      <c r="E162" s="114"/>
      <c r="F162" s="114"/>
      <c r="G162" s="114"/>
      <c r="H162" s="112"/>
      <c r="I162" s="115"/>
      <c r="J162" s="115"/>
      <c r="K162" s="110"/>
      <c r="L162" s="115"/>
      <c r="M162" s="115"/>
      <c r="N162" s="115"/>
      <c r="O162" s="115"/>
      <c r="P162" s="110"/>
      <c r="Q162" s="115"/>
      <c r="R162" s="110"/>
      <c r="S162" s="114"/>
    </row>
    <row r="163" spans="2:19" x14ac:dyDescent="0.25">
      <c r="B163" s="109"/>
      <c r="C163" s="114"/>
      <c r="D163" s="114"/>
      <c r="E163" s="114"/>
      <c r="F163" s="114"/>
      <c r="G163" s="114"/>
      <c r="H163" s="112"/>
      <c r="I163" s="115"/>
      <c r="J163" s="115"/>
      <c r="K163" s="110"/>
      <c r="L163" s="115"/>
      <c r="M163" s="115"/>
      <c r="N163" s="115"/>
      <c r="O163" s="115"/>
      <c r="P163" s="110"/>
      <c r="Q163" s="115"/>
      <c r="R163" s="110"/>
      <c r="S163" s="114"/>
    </row>
    <row r="164" spans="2:19" x14ac:dyDescent="0.25">
      <c r="B164" s="109"/>
      <c r="C164" s="114"/>
      <c r="D164" s="114"/>
      <c r="E164" s="114"/>
      <c r="F164" s="114"/>
      <c r="G164" s="114"/>
      <c r="H164" s="112"/>
      <c r="I164" s="115"/>
      <c r="J164" s="115"/>
      <c r="K164" s="110"/>
      <c r="L164" s="115"/>
      <c r="M164" s="115"/>
      <c r="N164" s="115"/>
      <c r="O164" s="115"/>
      <c r="P164" s="110"/>
      <c r="Q164" s="115"/>
      <c r="R164" s="110"/>
      <c r="S164" s="114"/>
    </row>
    <row r="165" spans="2:19" x14ac:dyDescent="0.25">
      <c r="B165" s="109"/>
      <c r="C165" s="114"/>
      <c r="D165" s="114"/>
      <c r="E165" s="114"/>
      <c r="F165" s="114"/>
      <c r="G165" s="114"/>
      <c r="H165" s="112"/>
      <c r="I165" s="115"/>
      <c r="J165" s="115"/>
      <c r="K165" s="110"/>
      <c r="L165" s="115"/>
      <c r="M165" s="115"/>
      <c r="N165" s="115"/>
      <c r="O165" s="115"/>
      <c r="P165" s="110"/>
      <c r="Q165" s="115"/>
      <c r="R165" s="110"/>
      <c r="S165" s="114"/>
    </row>
    <row r="166" spans="2:19" x14ac:dyDescent="0.25">
      <c r="B166" s="109"/>
      <c r="C166" s="114"/>
      <c r="D166" s="114"/>
      <c r="E166" s="114"/>
      <c r="F166" s="114"/>
      <c r="G166" s="114"/>
      <c r="H166" s="112"/>
      <c r="I166" s="115"/>
      <c r="J166" s="115"/>
      <c r="K166" s="110"/>
      <c r="L166" s="115"/>
      <c r="M166" s="115"/>
      <c r="N166" s="115"/>
      <c r="O166" s="115"/>
      <c r="P166" s="110"/>
      <c r="Q166" s="115"/>
      <c r="R166" s="110"/>
      <c r="S166" s="114"/>
    </row>
    <row r="167" spans="2:19" x14ac:dyDescent="0.25">
      <c r="B167" s="109"/>
      <c r="C167" s="114"/>
      <c r="D167" s="114"/>
      <c r="E167" s="114"/>
      <c r="F167" s="114"/>
      <c r="G167" s="114"/>
      <c r="H167" s="112"/>
      <c r="I167" s="115"/>
      <c r="J167" s="115"/>
      <c r="K167" s="110"/>
      <c r="L167" s="115"/>
      <c r="M167" s="115"/>
      <c r="N167" s="115"/>
      <c r="O167" s="115"/>
      <c r="P167" s="110"/>
      <c r="Q167" s="115"/>
      <c r="R167" s="110"/>
      <c r="S167" s="114"/>
    </row>
    <row r="168" spans="2:19" x14ac:dyDescent="0.25">
      <c r="B168" s="109"/>
      <c r="C168" s="114"/>
      <c r="D168" s="114"/>
      <c r="E168" s="114"/>
      <c r="F168" s="114"/>
      <c r="G168" s="114"/>
      <c r="H168" s="112"/>
      <c r="I168" s="115"/>
      <c r="J168" s="115"/>
      <c r="K168" s="110"/>
      <c r="L168" s="115"/>
      <c r="M168" s="115"/>
      <c r="N168" s="115"/>
      <c r="O168" s="115"/>
      <c r="P168" s="110"/>
      <c r="Q168" s="115"/>
      <c r="R168" s="110"/>
      <c r="S168" s="114"/>
    </row>
    <row r="169" spans="2:19" x14ac:dyDescent="0.25">
      <c r="B169" s="109"/>
      <c r="C169" s="114"/>
      <c r="D169" s="114"/>
      <c r="E169" s="114"/>
      <c r="F169" s="114"/>
      <c r="G169" s="114"/>
      <c r="H169" s="112"/>
      <c r="I169" s="115"/>
      <c r="J169" s="115"/>
      <c r="K169" s="110"/>
      <c r="L169" s="115"/>
      <c r="M169" s="115"/>
      <c r="N169" s="115"/>
      <c r="O169" s="115"/>
      <c r="P169" s="110"/>
      <c r="Q169" s="115"/>
      <c r="R169" s="110"/>
      <c r="S169" s="114"/>
    </row>
    <row r="170" spans="2:19" x14ac:dyDescent="0.25">
      <c r="B170" s="109"/>
      <c r="C170" s="114"/>
      <c r="D170" s="114"/>
      <c r="E170" s="114"/>
      <c r="F170" s="114"/>
      <c r="G170" s="114"/>
      <c r="H170" s="112"/>
      <c r="I170" s="115"/>
      <c r="J170" s="115"/>
      <c r="K170" s="110"/>
      <c r="L170" s="115"/>
      <c r="M170" s="115"/>
      <c r="N170" s="115"/>
      <c r="O170" s="115"/>
      <c r="P170" s="110"/>
      <c r="Q170" s="115"/>
      <c r="R170" s="110"/>
      <c r="S170" s="114"/>
    </row>
    <row r="171" spans="2:19" x14ac:dyDescent="0.25">
      <c r="B171" s="109"/>
      <c r="C171" s="114"/>
      <c r="D171" s="114"/>
      <c r="E171" s="114"/>
      <c r="F171" s="114"/>
      <c r="G171" s="114"/>
      <c r="H171" s="112"/>
      <c r="I171" s="115"/>
      <c r="J171" s="115"/>
      <c r="K171" s="110"/>
      <c r="L171" s="115"/>
      <c r="M171" s="115"/>
      <c r="N171" s="115"/>
      <c r="O171" s="115"/>
      <c r="P171" s="110"/>
      <c r="Q171" s="115"/>
      <c r="R171" s="110"/>
      <c r="S171" s="114"/>
    </row>
    <row r="172" spans="2:19" x14ac:dyDescent="0.25">
      <c r="B172" s="109"/>
      <c r="C172" s="114"/>
      <c r="D172" s="114"/>
      <c r="E172" s="114"/>
      <c r="F172" s="114"/>
      <c r="G172" s="114"/>
      <c r="H172" s="112"/>
      <c r="I172" s="115"/>
      <c r="J172" s="115"/>
      <c r="K172" s="110"/>
      <c r="L172" s="115"/>
      <c r="M172" s="115"/>
      <c r="N172" s="115"/>
      <c r="O172" s="115"/>
      <c r="P172" s="110"/>
      <c r="Q172" s="115"/>
      <c r="R172" s="110"/>
      <c r="S172" s="114"/>
    </row>
    <row r="173" spans="2:19" x14ac:dyDescent="0.25">
      <c r="B173" s="109"/>
      <c r="C173" s="114"/>
      <c r="D173" s="114"/>
      <c r="E173" s="114"/>
      <c r="F173" s="114"/>
      <c r="G173" s="114"/>
      <c r="H173" s="112"/>
      <c r="I173" s="115"/>
      <c r="J173" s="115"/>
      <c r="K173" s="110"/>
      <c r="L173" s="115"/>
      <c r="M173" s="115"/>
      <c r="N173" s="115"/>
      <c r="O173" s="115"/>
      <c r="P173" s="110"/>
      <c r="Q173" s="115"/>
      <c r="R173" s="110"/>
      <c r="S173" s="114"/>
    </row>
    <row r="174" spans="2:19" x14ac:dyDescent="0.25">
      <c r="B174" s="109"/>
      <c r="C174" s="114"/>
      <c r="D174" s="114"/>
      <c r="E174" s="114"/>
      <c r="F174" s="114"/>
      <c r="G174" s="114"/>
      <c r="H174" s="112"/>
      <c r="I174" s="115"/>
      <c r="J174" s="115"/>
      <c r="K174" s="110"/>
      <c r="L174" s="115"/>
      <c r="M174" s="115"/>
      <c r="N174" s="115"/>
      <c r="O174" s="115"/>
      <c r="P174" s="110"/>
      <c r="Q174" s="115"/>
      <c r="R174" s="110"/>
      <c r="S174" s="114"/>
    </row>
    <row r="175" spans="2:19" x14ac:dyDescent="0.25">
      <c r="B175" s="109"/>
      <c r="C175" s="114"/>
      <c r="D175" s="114"/>
      <c r="E175" s="114"/>
      <c r="F175" s="114"/>
      <c r="G175" s="114"/>
      <c r="H175" s="112"/>
      <c r="I175" s="115"/>
      <c r="J175" s="115"/>
      <c r="K175" s="110"/>
      <c r="L175" s="115"/>
      <c r="M175" s="115"/>
      <c r="N175" s="115"/>
      <c r="O175" s="115"/>
      <c r="P175" s="110"/>
      <c r="Q175" s="115"/>
      <c r="R175" s="110"/>
      <c r="S175" s="114"/>
    </row>
    <row r="176" spans="2:19" x14ac:dyDescent="0.25">
      <c r="B176" s="109"/>
      <c r="C176" s="114"/>
      <c r="D176" s="114"/>
      <c r="E176" s="114"/>
      <c r="F176" s="114"/>
      <c r="G176" s="114"/>
      <c r="H176" s="112"/>
      <c r="I176" s="115"/>
      <c r="J176" s="115"/>
      <c r="K176" s="110"/>
      <c r="L176" s="115"/>
      <c r="M176" s="115"/>
      <c r="N176" s="115"/>
      <c r="O176" s="115"/>
      <c r="P176" s="110"/>
      <c r="Q176" s="115"/>
      <c r="R176" s="110"/>
      <c r="S176" s="114"/>
    </row>
    <row r="177" spans="2:19" x14ac:dyDescent="0.25">
      <c r="B177" s="109"/>
      <c r="C177" s="114"/>
      <c r="D177" s="114"/>
      <c r="E177" s="114"/>
      <c r="F177" s="114"/>
      <c r="G177" s="114"/>
      <c r="H177" s="112"/>
      <c r="I177" s="115"/>
      <c r="J177" s="115"/>
      <c r="K177" s="110"/>
      <c r="L177" s="115"/>
      <c r="M177" s="115"/>
      <c r="N177" s="115"/>
      <c r="O177" s="115"/>
      <c r="P177" s="110"/>
      <c r="Q177" s="115"/>
      <c r="R177" s="110"/>
      <c r="S177" s="114"/>
    </row>
    <row r="178" spans="2:19" x14ac:dyDescent="0.25">
      <c r="B178" s="109"/>
      <c r="C178" s="114"/>
      <c r="D178" s="114"/>
      <c r="E178" s="114"/>
      <c r="F178" s="114"/>
      <c r="G178" s="114"/>
      <c r="H178" s="112"/>
      <c r="I178" s="115"/>
      <c r="J178" s="115"/>
      <c r="K178" s="110"/>
      <c r="L178" s="115"/>
      <c r="M178" s="115"/>
      <c r="N178" s="115"/>
      <c r="O178" s="115"/>
      <c r="P178" s="110"/>
      <c r="Q178" s="115"/>
      <c r="R178" s="110"/>
      <c r="S178" s="114"/>
    </row>
    <row r="179" spans="2:19" x14ac:dyDescent="0.25">
      <c r="B179" s="109"/>
      <c r="C179" s="114"/>
      <c r="D179" s="114"/>
      <c r="E179" s="114"/>
      <c r="F179" s="114"/>
      <c r="G179" s="114"/>
      <c r="H179" s="112"/>
      <c r="I179" s="115"/>
      <c r="J179" s="115"/>
      <c r="K179" s="110"/>
      <c r="L179" s="115"/>
      <c r="M179" s="115"/>
      <c r="N179" s="115"/>
      <c r="O179" s="115"/>
      <c r="P179" s="110"/>
      <c r="Q179" s="115"/>
      <c r="R179" s="110"/>
      <c r="S179" s="114"/>
    </row>
    <row r="180" spans="2:19" x14ac:dyDescent="0.25">
      <c r="B180" s="109"/>
      <c r="C180" s="114"/>
      <c r="D180" s="114"/>
      <c r="E180" s="114"/>
      <c r="F180" s="114"/>
      <c r="G180" s="114"/>
      <c r="H180" s="112"/>
      <c r="I180" s="115"/>
      <c r="J180" s="115"/>
      <c r="K180" s="110"/>
      <c r="L180" s="115"/>
      <c r="M180" s="115"/>
      <c r="N180" s="115"/>
      <c r="O180" s="115"/>
      <c r="P180" s="110"/>
      <c r="Q180" s="115"/>
      <c r="R180" s="110"/>
      <c r="S180" s="114"/>
    </row>
    <row r="181" spans="2:19" x14ac:dyDescent="0.25">
      <c r="B181" s="109"/>
      <c r="C181" s="114"/>
      <c r="D181" s="114"/>
      <c r="E181" s="114"/>
      <c r="F181" s="114"/>
      <c r="G181" s="114"/>
      <c r="H181" s="112"/>
      <c r="I181" s="115"/>
      <c r="J181" s="115"/>
      <c r="K181" s="110"/>
      <c r="L181" s="115"/>
      <c r="M181" s="115"/>
      <c r="N181" s="115"/>
      <c r="O181" s="115"/>
      <c r="P181" s="110"/>
      <c r="Q181" s="115"/>
      <c r="R181" s="110"/>
      <c r="S181" s="114"/>
    </row>
    <row r="182" spans="2:19" x14ac:dyDescent="0.25">
      <c r="B182" s="109"/>
      <c r="C182" s="114"/>
      <c r="D182" s="114"/>
      <c r="E182" s="114"/>
      <c r="F182" s="114"/>
      <c r="G182" s="114"/>
      <c r="H182" s="112"/>
      <c r="I182" s="115"/>
      <c r="J182" s="115"/>
      <c r="K182" s="110"/>
      <c r="L182" s="115"/>
      <c r="M182" s="115"/>
      <c r="N182" s="115"/>
      <c r="O182" s="115"/>
      <c r="P182" s="110"/>
      <c r="Q182" s="115"/>
      <c r="R182" s="110"/>
      <c r="S182" s="114"/>
    </row>
    <row r="183" spans="2:19" x14ac:dyDescent="0.25">
      <c r="B183" s="109"/>
      <c r="C183" s="114"/>
      <c r="D183" s="114"/>
      <c r="E183" s="114"/>
      <c r="F183" s="114"/>
      <c r="G183" s="114"/>
      <c r="H183" s="112"/>
      <c r="I183" s="115"/>
      <c r="J183" s="115"/>
      <c r="K183" s="110"/>
      <c r="L183" s="115"/>
      <c r="M183" s="115"/>
      <c r="N183" s="115"/>
      <c r="O183" s="115"/>
      <c r="P183" s="110"/>
      <c r="Q183" s="115"/>
      <c r="R183" s="110"/>
      <c r="S183" s="114"/>
    </row>
    <row r="184" spans="2:19" x14ac:dyDescent="0.25">
      <c r="B184" s="109"/>
      <c r="C184" s="114"/>
      <c r="D184" s="114"/>
      <c r="E184" s="114"/>
      <c r="F184" s="114"/>
      <c r="G184" s="114"/>
      <c r="H184" s="112"/>
      <c r="I184" s="115"/>
      <c r="J184" s="115"/>
      <c r="K184" s="110"/>
      <c r="L184" s="115"/>
      <c r="M184" s="115"/>
      <c r="N184" s="115"/>
      <c r="O184" s="115"/>
      <c r="P184" s="110"/>
      <c r="Q184" s="115"/>
      <c r="R184" s="110"/>
      <c r="S184" s="114"/>
    </row>
    <row r="185" spans="2:19" x14ac:dyDescent="0.25">
      <c r="B185" s="109"/>
      <c r="C185" s="114"/>
      <c r="D185" s="114"/>
      <c r="E185" s="114"/>
      <c r="F185" s="114"/>
      <c r="G185" s="114"/>
      <c r="H185" s="112"/>
      <c r="I185" s="115"/>
      <c r="J185" s="115"/>
      <c r="K185" s="110"/>
      <c r="L185" s="115"/>
      <c r="M185" s="115"/>
      <c r="N185" s="115"/>
      <c r="O185" s="115"/>
      <c r="P185" s="110"/>
      <c r="Q185" s="115"/>
      <c r="R185" s="110"/>
      <c r="S185" s="114"/>
    </row>
    <row r="186" spans="2:19" x14ac:dyDescent="0.25">
      <c r="B186" s="109"/>
      <c r="C186" s="114"/>
      <c r="D186" s="114"/>
      <c r="E186" s="114"/>
      <c r="F186" s="114"/>
      <c r="G186" s="114"/>
      <c r="H186" s="112"/>
      <c r="I186" s="115"/>
      <c r="J186" s="115"/>
      <c r="K186" s="110"/>
      <c r="L186" s="115"/>
      <c r="M186" s="115"/>
      <c r="N186" s="115"/>
      <c r="O186" s="115"/>
      <c r="P186" s="110"/>
      <c r="Q186" s="115"/>
      <c r="R186" s="110"/>
      <c r="S186" s="114"/>
    </row>
    <row r="187" spans="2:19" x14ac:dyDescent="0.25">
      <c r="B187" s="109"/>
      <c r="C187" s="114"/>
      <c r="D187" s="114"/>
      <c r="E187" s="114"/>
      <c r="F187" s="114"/>
      <c r="G187" s="114"/>
      <c r="H187" s="112"/>
      <c r="I187" s="115"/>
      <c r="J187" s="115"/>
      <c r="K187" s="110"/>
      <c r="L187" s="115"/>
      <c r="M187" s="115"/>
      <c r="N187" s="115"/>
      <c r="O187" s="115"/>
      <c r="P187" s="110"/>
      <c r="Q187" s="115"/>
      <c r="R187" s="110"/>
      <c r="S187" s="114"/>
    </row>
    <row r="188" spans="2:19" x14ac:dyDescent="0.25">
      <c r="B188" s="109"/>
      <c r="C188" s="114"/>
      <c r="D188" s="114"/>
      <c r="E188" s="114"/>
      <c r="F188" s="114"/>
      <c r="G188" s="114"/>
      <c r="H188" s="112"/>
      <c r="I188" s="115"/>
      <c r="J188" s="115"/>
      <c r="K188" s="110"/>
      <c r="L188" s="115"/>
      <c r="M188" s="115"/>
      <c r="N188" s="115"/>
      <c r="O188" s="115"/>
      <c r="P188" s="110"/>
      <c r="Q188" s="115"/>
      <c r="R188" s="110"/>
      <c r="S188" s="114"/>
    </row>
    <row r="189" spans="2:19" x14ac:dyDescent="0.25">
      <c r="B189" s="109"/>
      <c r="C189" s="114"/>
      <c r="D189" s="114"/>
      <c r="E189" s="114"/>
      <c r="F189" s="114"/>
      <c r="G189" s="114"/>
      <c r="H189" s="112"/>
      <c r="I189" s="115"/>
      <c r="J189" s="115"/>
      <c r="K189" s="110"/>
      <c r="L189" s="115"/>
      <c r="M189" s="115"/>
      <c r="N189" s="115"/>
      <c r="O189" s="115"/>
      <c r="P189" s="110"/>
      <c r="Q189" s="115"/>
      <c r="R189" s="110"/>
      <c r="S189" s="114"/>
    </row>
    <row r="190" spans="2:19" x14ac:dyDescent="0.25">
      <c r="B190" s="109"/>
      <c r="C190" s="114"/>
      <c r="D190" s="114"/>
      <c r="E190" s="114"/>
      <c r="F190" s="114"/>
      <c r="G190" s="114"/>
      <c r="H190" s="112"/>
      <c r="I190" s="115"/>
      <c r="J190" s="115"/>
      <c r="K190" s="110"/>
      <c r="L190" s="115"/>
      <c r="M190" s="115"/>
      <c r="N190" s="115"/>
      <c r="O190" s="115"/>
      <c r="P190" s="110"/>
      <c r="Q190" s="115"/>
      <c r="R190" s="110"/>
      <c r="S190" s="114"/>
    </row>
    <row r="191" spans="2:19" x14ac:dyDescent="0.25">
      <c r="B191" s="109"/>
      <c r="C191" s="114"/>
      <c r="D191" s="114"/>
      <c r="E191" s="114"/>
      <c r="F191" s="114"/>
      <c r="G191" s="114"/>
      <c r="H191" s="112"/>
      <c r="I191" s="115"/>
      <c r="J191" s="115"/>
      <c r="K191" s="110"/>
      <c r="L191" s="115"/>
      <c r="M191" s="115"/>
      <c r="N191" s="115"/>
      <c r="O191" s="115"/>
      <c r="P191" s="110"/>
      <c r="Q191" s="115"/>
      <c r="R191" s="110"/>
      <c r="S191" s="114"/>
    </row>
    <row r="192" spans="2:19" x14ac:dyDescent="0.25">
      <c r="B192" s="109"/>
      <c r="C192" s="114"/>
      <c r="D192" s="114"/>
      <c r="E192" s="114"/>
      <c r="F192" s="114"/>
      <c r="G192" s="114"/>
      <c r="H192" s="112"/>
      <c r="I192" s="115"/>
      <c r="J192" s="115"/>
      <c r="K192" s="110"/>
      <c r="L192" s="115"/>
      <c r="M192" s="115"/>
      <c r="N192" s="115"/>
      <c r="O192" s="115"/>
      <c r="P192" s="110"/>
      <c r="Q192" s="115"/>
      <c r="R192" s="110"/>
      <c r="S192" s="114"/>
    </row>
    <row r="193" spans="2:19" x14ac:dyDescent="0.25">
      <c r="B193" s="109"/>
      <c r="C193" s="114"/>
      <c r="D193" s="114"/>
      <c r="E193" s="114"/>
      <c r="F193" s="114"/>
      <c r="G193" s="114"/>
      <c r="H193" s="112"/>
      <c r="I193" s="115"/>
      <c r="J193" s="115"/>
      <c r="K193" s="110"/>
      <c r="L193" s="115"/>
      <c r="M193" s="115"/>
      <c r="N193" s="115"/>
      <c r="O193" s="115"/>
      <c r="P193" s="110"/>
      <c r="Q193" s="115"/>
      <c r="R193" s="110"/>
      <c r="S193" s="114"/>
    </row>
    <row r="194" spans="2:19" x14ac:dyDescent="0.25">
      <c r="B194" s="109"/>
      <c r="C194" s="114"/>
      <c r="D194" s="114"/>
      <c r="E194" s="114"/>
      <c r="F194" s="114"/>
      <c r="G194" s="114"/>
      <c r="H194" s="112"/>
      <c r="I194" s="115"/>
      <c r="J194" s="115"/>
      <c r="K194" s="110"/>
      <c r="L194" s="115"/>
      <c r="M194" s="115"/>
      <c r="N194" s="115"/>
      <c r="O194" s="115"/>
      <c r="P194" s="110"/>
      <c r="Q194" s="115"/>
      <c r="R194" s="110"/>
      <c r="S194" s="114"/>
    </row>
    <row r="195" spans="2:19" x14ac:dyDescent="0.25">
      <c r="B195" s="109"/>
      <c r="C195" s="114"/>
      <c r="D195" s="114"/>
      <c r="E195" s="114"/>
      <c r="F195" s="114"/>
      <c r="G195" s="114"/>
      <c r="H195" s="112"/>
      <c r="I195" s="115"/>
      <c r="J195" s="115"/>
      <c r="K195" s="110"/>
      <c r="L195" s="115"/>
      <c r="M195" s="115"/>
      <c r="N195" s="115"/>
      <c r="O195" s="115"/>
      <c r="P195" s="110"/>
      <c r="Q195" s="115"/>
      <c r="R195" s="110"/>
      <c r="S195" s="114"/>
    </row>
    <row r="196" spans="2:19" x14ac:dyDescent="0.25">
      <c r="B196" s="109"/>
      <c r="C196" s="114"/>
      <c r="D196" s="114"/>
      <c r="E196" s="114"/>
      <c r="F196" s="114"/>
      <c r="G196" s="114"/>
      <c r="H196" s="112"/>
      <c r="I196" s="115"/>
      <c r="J196" s="115"/>
      <c r="K196" s="110"/>
      <c r="L196" s="115"/>
      <c r="M196" s="115"/>
      <c r="N196" s="115"/>
      <c r="O196" s="115"/>
      <c r="P196" s="110"/>
      <c r="Q196" s="115"/>
      <c r="R196" s="110"/>
      <c r="S196" s="114"/>
    </row>
    <row r="197" spans="2:19" x14ac:dyDescent="0.25">
      <c r="B197" s="109"/>
      <c r="C197" s="114"/>
      <c r="D197" s="114"/>
      <c r="E197" s="114"/>
      <c r="F197" s="114"/>
      <c r="G197" s="114"/>
      <c r="H197" s="112"/>
      <c r="I197" s="115"/>
      <c r="J197" s="115"/>
      <c r="K197" s="110"/>
      <c r="L197" s="115"/>
      <c r="M197" s="115"/>
      <c r="N197" s="115"/>
      <c r="O197" s="115"/>
      <c r="P197" s="110"/>
      <c r="Q197" s="115"/>
      <c r="R197" s="110"/>
      <c r="S197" s="114"/>
    </row>
    <row r="198" spans="2:19" x14ac:dyDescent="0.25">
      <c r="B198" s="109"/>
      <c r="C198" s="114"/>
      <c r="D198" s="114"/>
      <c r="E198" s="114"/>
      <c r="F198" s="114"/>
      <c r="G198" s="114"/>
      <c r="H198" s="112"/>
      <c r="I198" s="115"/>
      <c r="J198" s="115"/>
      <c r="K198" s="110"/>
      <c r="L198" s="115"/>
      <c r="M198" s="115"/>
      <c r="N198" s="115"/>
      <c r="O198" s="115"/>
      <c r="P198" s="110"/>
      <c r="Q198" s="115"/>
      <c r="R198" s="110"/>
      <c r="S198" s="114"/>
    </row>
    <row r="199" spans="2:19" x14ac:dyDescent="0.25">
      <c r="B199" s="109"/>
      <c r="C199" s="114"/>
      <c r="D199" s="114"/>
      <c r="E199" s="114"/>
      <c r="F199" s="114"/>
      <c r="G199" s="114"/>
      <c r="H199" s="112"/>
      <c r="I199" s="115"/>
      <c r="J199" s="115"/>
      <c r="K199" s="110"/>
      <c r="L199" s="115"/>
      <c r="M199" s="115"/>
      <c r="N199" s="115"/>
      <c r="O199" s="115"/>
      <c r="P199" s="110"/>
      <c r="Q199" s="115"/>
      <c r="R199" s="110"/>
      <c r="S199" s="114"/>
    </row>
    <row r="200" spans="2:19" x14ac:dyDescent="0.25">
      <c r="B200" s="109"/>
      <c r="C200" s="114"/>
      <c r="D200" s="114"/>
      <c r="E200" s="114"/>
      <c r="F200" s="114"/>
      <c r="G200" s="114"/>
      <c r="H200" s="112"/>
      <c r="I200" s="115"/>
      <c r="J200" s="115"/>
      <c r="K200" s="110"/>
      <c r="L200" s="115"/>
      <c r="M200" s="115"/>
      <c r="N200" s="115"/>
      <c r="O200" s="115"/>
      <c r="P200" s="110"/>
      <c r="Q200" s="115"/>
      <c r="R200" s="110"/>
      <c r="S200" s="114"/>
    </row>
    <row r="201" spans="2:19" x14ac:dyDescent="0.25">
      <c r="B201" s="109"/>
      <c r="C201" s="114"/>
      <c r="D201" s="114"/>
      <c r="E201" s="114"/>
      <c r="F201" s="114"/>
      <c r="G201" s="114"/>
      <c r="H201" s="112"/>
      <c r="I201" s="115"/>
      <c r="J201" s="115"/>
      <c r="K201" s="110"/>
      <c r="L201" s="115"/>
      <c r="M201" s="115"/>
      <c r="N201" s="115"/>
      <c r="O201" s="115"/>
      <c r="P201" s="110"/>
      <c r="Q201" s="115"/>
      <c r="R201" s="110"/>
      <c r="S201" s="114"/>
    </row>
    <row r="202" spans="2:19" x14ac:dyDescent="0.25">
      <c r="B202" s="109"/>
      <c r="C202" s="114"/>
      <c r="D202" s="114"/>
      <c r="E202" s="114"/>
      <c r="F202" s="114"/>
      <c r="G202" s="114"/>
      <c r="H202" s="112"/>
      <c r="I202" s="115"/>
      <c r="J202" s="115"/>
      <c r="K202" s="110"/>
      <c r="L202" s="115"/>
      <c r="M202" s="115"/>
      <c r="N202" s="115"/>
      <c r="O202" s="115"/>
      <c r="P202" s="110"/>
      <c r="Q202" s="115"/>
      <c r="R202" s="110"/>
      <c r="S202" s="114"/>
    </row>
    <row r="203" spans="2:19" x14ac:dyDescent="0.25">
      <c r="B203" s="109"/>
      <c r="C203" s="114"/>
      <c r="D203" s="114"/>
      <c r="E203" s="114"/>
      <c r="F203" s="114"/>
      <c r="G203" s="114"/>
      <c r="H203" s="112"/>
      <c r="I203" s="115"/>
      <c r="J203" s="115"/>
      <c r="K203" s="110"/>
      <c r="L203" s="115"/>
      <c r="M203" s="115"/>
      <c r="N203" s="115"/>
      <c r="O203" s="115"/>
      <c r="P203" s="110"/>
      <c r="Q203" s="115"/>
      <c r="R203" s="110"/>
      <c r="S203" s="114"/>
    </row>
    <row r="204" spans="2:19" x14ac:dyDescent="0.25">
      <c r="B204" s="109"/>
      <c r="C204" s="114"/>
      <c r="D204" s="114"/>
      <c r="E204" s="114"/>
      <c r="F204" s="114"/>
      <c r="G204" s="114"/>
      <c r="H204" s="112"/>
      <c r="I204" s="115"/>
      <c r="J204" s="115"/>
      <c r="K204" s="110"/>
      <c r="L204" s="115"/>
      <c r="M204" s="115"/>
      <c r="N204" s="115"/>
      <c r="O204" s="115"/>
      <c r="P204" s="110"/>
      <c r="Q204" s="115"/>
      <c r="R204" s="110"/>
      <c r="S204" s="114"/>
    </row>
    <row r="205" spans="2:19" x14ac:dyDescent="0.25">
      <c r="B205" s="109"/>
      <c r="C205" s="114"/>
      <c r="D205" s="114"/>
      <c r="E205" s="114"/>
      <c r="F205" s="114"/>
      <c r="G205" s="114"/>
      <c r="H205" s="112"/>
      <c r="I205" s="115"/>
      <c r="J205" s="115"/>
      <c r="K205" s="110"/>
      <c r="L205" s="115"/>
      <c r="M205" s="115"/>
      <c r="N205" s="115"/>
      <c r="O205" s="115"/>
      <c r="P205" s="110"/>
      <c r="Q205" s="115"/>
      <c r="R205" s="110"/>
      <c r="S205" s="114"/>
    </row>
    <row r="206" spans="2:19" x14ac:dyDescent="0.25">
      <c r="B206" s="109"/>
      <c r="C206" s="114"/>
      <c r="D206" s="114"/>
      <c r="E206" s="114"/>
      <c r="F206" s="114"/>
      <c r="G206" s="114"/>
      <c r="H206" s="112"/>
      <c r="I206" s="115"/>
      <c r="J206" s="115"/>
      <c r="K206" s="110"/>
      <c r="L206" s="115"/>
      <c r="M206" s="115"/>
      <c r="N206" s="115"/>
      <c r="O206" s="115"/>
      <c r="P206" s="110"/>
      <c r="Q206" s="115"/>
      <c r="R206" s="110"/>
      <c r="S206" s="114"/>
    </row>
    <row r="207" spans="2:19" x14ac:dyDescent="0.25">
      <c r="B207" s="109"/>
      <c r="C207" s="114"/>
      <c r="D207" s="114"/>
      <c r="E207" s="114"/>
      <c r="F207" s="114"/>
      <c r="G207" s="114"/>
      <c r="H207" s="112"/>
      <c r="I207" s="115"/>
      <c r="J207" s="115"/>
      <c r="K207" s="110"/>
      <c r="L207" s="115"/>
      <c r="M207" s="115"/>
      <c r="N207" s="115"/>
      <c r="O207" s="115"/>
      <c r="P207" s="110"/>
      <c r="Q207" s="115"/>
      <c r="R207" s="110"/>
      <c r="S207" s="114"/>
    </row>
    <row r="208" spans="2:19" ht="7.15" customHeight="1" x14ac:dyDescent="0.25"/>
    <row r="209" spans="2:19" s="40" customFormat="1" ht="22.9" customHeight="1" x14ac:dyDescent="0.25">
      <c r="B209" s="38"/>
      <c r="C209" s="38"/>
      <c r="D209" s="38"/>
      <c r="E209" s="38"/>
      <c r="F209" s="38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8"/>
    </row>
  </sheetData>
  <sheetProtection algorithmName="SHA-512" hashValue="sjn/jmPjBYDLmZvvaUtjLsRUEtFU9sJk2XhAkkS3aEpb9ZoZ6+2bmx/DQPwAuIVXpOho73SwiRlaGMRq1ehaxQ==" saltValue="LfSudv7RDOQEOd/1QDb1LA==" spinCount="100000" sheet="1" objects="1" scenarios="1"/>
  <mergeCells count="17">
    <mergeCell ref="O6:O7"/>
    <mergeCell ref="P6:P7"/>
    <mergeCell ref="Q6:Q7"/>
    <mergeCell ref="R6:R7"/>
    <mergeCell ref="S6:S7"/>
    <mergeCell ref="N6:N7"/>
    <mergeCell ref="B6:B7"/>
    <mergeCell ref="C6:C7"/>
    <mergeCell ref="D6:D7"/>
    <mergeCell ref="E6:E7"/>
    <mergeCell ref="F6:F7"/>
    <mergeCell ref="G6:G7"/>
    <mergeCell ref="H6:H7"/>
    <mergeCell ref="I6:J6"/>
    <mergeCell ref="K6:K7"/>
    <mergeCell ref="L6:L7"/>
    <mergeCell ref="M6:M7"/>
  </mergeCells>
  <conditionalFormatting sqref="B8:B22">
    <cfRule type="expression" dxfId="19" priority="1">
      <formula>$K8&lt;0</formula>
    </cfRule>
  </conditionalFormatting>
  <conditionalFormatting sqref="K8:K22">
    <cfRule type="expression" dxfId="18" priority="4">
      <formula>$K8&lt;0</formula>
    </cfRule>
  </conditionalFormatting>
  <conditionalFormatting sqref="P8:P22">
    <cfRule type="expression" dxfId="17" priority="3">
      <formula>$K8&lt;0</formula>
    </cfRule>
  </conditionalFormatting>
  <conditionalFormatting sqref="R8:R22">
    <cfRule type="expression" dxfId="16" priority="2">
      <formula>$K8&lt;0</formula>
    </cfRule>
  </conditionalFormatting>
  <dataValidations count="2">
    <dataValidation type="list" allowBlank="1" showInputMessage="1" showErrorMessage="1" sqref="C8:C22" xr:uid="{C6646B0F-3F90-4ABD-9756-A24F42294787}">
      <formula1>vehicleDD</formula1>
    </dataValidation>
    <dataValidation type="date" operator="greaterThan" allowBlank="1" showInputMessage="1" showErrorMessage="1" sqref="H8:H22" xr:uid="{983EB795-D269-43C1-8390-82D048BB9262}">
      <formula1>1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DC7ABFB-6287-4779-ACA4-636E977DC265}">
          <x14:formula1>
            <xm:f>OFFSET(Settings!$C$7,0,0,COUNTA(Settings!$C$7:$C$21),1)</xm:f>
          </x14:formula1>
          <xm:sqref>D8:D22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38B2A-64F0-4AD2-BDE7-C1B332D77C03}">
  <sheetPr codeName="Sheet14">
    <pageSetUpPr autoPageBreaks="0" fitToPage="1"/>
  </sheetPr>
  <dimension ref="A1:T209"/>
  <sheetViews>
    <sheetView showGridLines="0" showRowColHeaders="0" zoomScaleNormal="100" zoomScaleSheetLayoutView="85" workbookViewId="0">
      <pane ySplit="4" topLeftCell="A5" activePane="bottomLeft" state="frozen"/>
      <selection activeCell="C4" sqref="C4"/>
      <selection pane="bottomLeft" activeCell="A5" sqref="A5"/>
    </sheetView>
  </sheetViews>
  <sheetFormatPr defaultColWidth="8.85546875" defaultRowHeight="15" x14ac:dyDescent="0.25"/>
  <cols>
    <col min="1" max="1" width="3.7109375" style="12" customWidth="1"/>
    <col min="2" max="2" width="7" style="12" bestFit="1" customWidth="1"/>
    <col min="3" max="3" width="30.42578125" style="12" customWidth="1"/>
    <col min="4" max="4" width="24.5703125" style="12" customWidth="1"/>
    <col min="5" max="5" width="18.28515625" style="12" customWidth="1"/>
    <col min="6" max="6" width="20.42578125" style="12" customWidth="1"/>
    <col min="7" max="7" width="28.7109375" style="12" customWidth="1"/>
    <col min="8" max="8" width="15.140625" style="12" customWidth="1"/>
    <col min="9" max="18" width="15.7109375" style="12" customWidth="1"/>
    <col min="19" max="19" width="40.5703125" style="12" customWidth="1"/>
    <col min="20" max="20" width="1.7109375" style="12" customWidth="1"/>
    <col min="21" max="16384" width="8.85546875" style="12"/>
  </cols>
  <sheetData>
    <row r="1" spans="1:20" s="40" customFormat="1" ht="6.75" customHeight="1" x14ac:dyDescent="0.25">
      <c r="B1" s="41"/>
      <c r="F1" s="41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20" s="43" customFormat="1" ht="20.100000000000001" customHeight="1" x14ac:dyDescent="0.25">
      <c r="B2" s="44"/>
      <c r="C2" s="44" t="s">
        <v>43</v>
      </c>
      <c r="D2" s="45"/>
      <c r="E2" s="45"/>
      <c r="F2" s="44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7"/>
      <c r="T2" s="48"/>
    </row>
    <row r="3" spans="1:20" s="49" customFormat="1" ht="24" customHeight="1" x14ac:dyDescent="0.25">
      <c r="B3" s="50"/>
      <c r="C3" s="50" t="s">
        <v>70</v>
      </c>
      <c r="D3" s="51"/>
      <c r="E3" s="51"/>
      <c r="F3" s="50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3"/>
      <c r="T3" s="54"/>
    </row>
    <row r="4" spans="1:20" ht="4.9000000000000004" customHeight="1" x14ac:dyDescent="0.25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</row>
    <row r="5" spans="1:20" ht="4.5" customHeight="1" x14ac:dyDescent="0.25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</row>
    <row r="6" spans="1:20" ht="15" customHeight="1" x14ac:dyDescent="0.25">
      <c r="A6" s="55"/>
      <c r="B6" s="126" t="s">
        <v>17</v>
      </c>
      <c r="C6" s="126" t="s">
        <v>33</v>
      </c>
      <c r="D6" s="126" t="s">
        <v>34</v>
      </c>
      <c r="E6" s="126" t="s">
        <v>35</v>
      </c>
      <c r="F6" s="126" t="s">
        <v>36</v>
      </c>
      <c r="G6" s="126" t="s">
        <v>37</v>
      </c>
      <c r="H6" s="126" t="s">
        <v>38</v>
      </c>
      <c r="I6" s="125" t="s">
        <v>39</v>
      </c>
      <c r="J6" s="125"/>
      <c r="K6" s="125" t="s">
        <v>42</v>
      </c>
      <c r="L6" s="128" t="str">
        <f xml:space="preserve"> "FUEL
EXPENSES(" &amp;Settings!$L$10 &amp; ")"</f>
        <v>FUEL
EXPENSES($)</v>
      </c>
      <c r="M6" s="128" t="str">
        <f>"MEAL
EXPENSES(" &amp;Settings!$L$10 &amp; ")"</f>
        <v>MEAL
EXPENSES($)</v>
      </c>
      <c r="N6" s="128" t="str">
        <f xml:space="preserve"> "TOLL
EXPENSES(" &amp;Settings!$L$10 &amp; ")"</f>
        <v>TOLL
EXPENSES($)</v>
      </c>
      <c r="O6" s="128" t="str">
        <f xml:space="preserve"> "OTHER
EXPENSES(" &amp;Settings!$L$10 &amp; ")"</f>
        <v>OTHER
EXPENSES($)</v>
      </c>
      <c r="P6" s="128" t="str">
        <f xml:space="preserve"> "TOTAL
COST(" &amp;Settings!$L$10 &amp; ")"</f>
        <v>TOTAL
COST($)</v>
      </c>
      <c r="Q6" s="127" t="str">
        <f xml:space="preserve"> "REVENUES(" &amp;Settings!$L$10 &amp; ")"</f>
        <v>REVENUES($)</v>
      </c>
      <c r="R6" s="127" t="str">
        <f xml:space="preserve"> "PROFIT(" &amp;Settings!$L$10 &amp; ")"</f>
        <v>PROFIT($)</v>
      </c>
      <c r="S6" s="126" t="s">
        <v>24</v>
      </c>
      <c r="T6" s="55"/>
    </row>
    <row r="7" spans="1:20" ht="15" customHeight="1" x14ac:dyDescent="0.25">
      <c r="A7" s="55"/>
      <c r="B7" s="126"/>
      <c r="C7" s="126"/>
      <c r="D7" s="126"/>
      <c r="E7" s="126"/>
      <c r="F7" s="126"/>
      <c r="G7" s="126"/>
      <c r="H7" s="126"/>
      <c r="I7" s="59" t="s">
        <v>40</v>
      </c>
      <c r="J7" s="59" t="s">
        <v>41</v>
      </c>
      <c r="K7" s="126"/>
      <c r="L7" s="128"/>
      <c r="M7" s="128"/>
      <c r="N7" s="128"/>
      <c r="O7" s="128"/>
      <c r="P7" s="128"/>
      <c r="Q7" s="127"/>
      <c r="R7" s="127"/>
      <c r="S7" s="126"/>
      <c r="T7" s="55"/>
    </row>
    <row r="8" spans="1:20" ht="15" customHeight="1" x14ac:dyDescent="0.25">
      <c r="B8" s="66">
        <f>IF(C8&lt;&gt;"",ROW()-7,"")</f>
        <v>1</v>
      </c>
      <c r="C8" s="56" t="s">
        <v>158</v>
      </c>
      <c r="D8" s="56" t="s">
        <v>96</v>
      </c>
      <c r="E8" s="56" t="s">
        <v>166</v>
      </c>
      <c r="F8" s="56" t="s">
        <v>176</v>
      </c>
      <c r="G8" s="56" t="s">
        <v>185</v>
      </c>
      <c r="H8" s="64">
        <v>45170</v>
      </c>
      <c r="I8" s="62">
        <v>1300</v>
      </c>
      <c r="J8" s="62">
        <v>1500</v>
      </c>
      <c r="K8" s="65">
        <f t="shared" ref="K8:K22" si="0">IFERROR(IF($J8-$I8=0,"",$J8-$I8),"")</f>
        <v>200</v>
      </c>
      <c r="L8" s="62">
        <v>1149</v>
      </c>
      <c r="M8" s="62">
        <v>235</v>
      </c>
      <c r="N8" s="62">
        <v>1579</v>
      </c>
      <c r="O8" s="62">
        <v>12</v>
      </c>
      <c r="P8" s="65">
        <f>IFERROR(IF($L8+$M8+$N8+$O8=0,"",$L8+$M8+$N8+$O8),"")</f>
        <v>2975</v>
      </c>
      <c r="Q8" s="62">
        <v>2500</v>
      </c>
      <c r="R8" s="65">
        <f>IFERROR(IF($Q8-$P8=0,"",$Q8-$P8),"")</f>
        <v>-475</v>
      </c>
      <c r="S8" s="56"/>
    </row>
    <row r="9" spans="1:20" ht="15" customHeight="1" x14ac:dyDescent="0.25">
      <c r="B9" s="66">
        <f t="shared" ref="B9:B22" si="1">IF(C9&lt;&gt;"",ROW()-7,"")</f>
        <v>2</v>
      </c>
      <c r="C9" s="56" t="s">
        <v>159</v>
      </c>
      <c r="D9" s="56" t="s">
        <v>93</v>
      </c>
      <c r="E9" s="56" t="s">
        <v>167</v>
      </c>
      <c r="F9" s="56" t="s">
        <v>177</v>
      </c>
      <c r="G9" s="56" t="s">
        <v>186</v>
      </c>
      <c r="H9" s="64">
        <v>45172</v>
      </c>
      <c r="I9" s="62">
        <v>500</v>
      </c>
      <c r="J9" s="62">
        <v>650</v>
      </c>
      <c r="K9" s="65">
        <f t="shared" si="0"/>
        <v>150</v>
      </c>
      <c r="L9" s="62">
        <v>296</v>
      </c>
      <c r="M9" s="62">
        <v>1875</v>
      </c>
      <c r="N9" s="62">
        <v>1733</v>
      </c>
      <c r="O9" s="62">
        <v>1649</v>
      </c>
      <c r="P9" s="65">
        <f t="shared" ref="P9:P22" si="2">IFERROR(IF($L9+$M9+$N9+$O9=0,"",$L9+$M9+$N9+$O9),"")</f>
        <v>5553</v>
      </c>
      <c r="Q9" s="62">
        <v>3000</v>
      </c>
      <c r="R9" s="65">
        <f t="shared" ref="R9:R22" si="3">IFERROR(IF($Q9-$P9=0,"",$Q9-$P9),"")</f>
        <v>-2553</v>
      </c>
      <c r="S9" s="107"/>
    </row>
    <row r="10" spans="1:20" ht="15" customHeight="1" x14ac:dyDescent="0.25">
      <c r="B10" s="66">
        <f t="shared" si="1"/>
        <v>3</v>
      </c>
      <c r="C10" s="56" t="s">
        <v>160</v>
      </c>
      <c r="D10" s="56" t="s">
        <v>94</v>
      </c>
      <c r="E10" s="56" t="s">
        <v>168</v>
      </c>
      <c r="F10" s="56" t="s">
        <v>178</v>
      </c>
      <c r="G10" s="56" t="s">
        <v>187</v>
      </c>
      <c r="H10" s="64">
        <v>45174</v>
      </c>
      <c r="I10" s="62">
        <v>200</v>
      </c>
      <c r="J10" s="62">
        <v>300</v>
      </c>
      <c r="K10" s="65">
        <f t="shared" si="0"/>
        <v>100</v>
      </c>
      <c r="L10" s="62">
        <v>985</v>
      </c>
      <c r="M10" s="62">
        <v>441</v>
      </c>
      <c r="N10" s="62">
        <v>1567</v>
      </c>
      <c r="O10" s="62">
        <v>1071</v>
      </c>
      <c r="P10" s="65">
        <f t="shared" si="2"/>
        <v>4064</v>
      </c>
      <c r="Q10" s="62">
        <v>5000</v>
      </c>
      <c r="R10" s="65">
        <f t="shared" si="3"/>
        <v>936</v>
      </c>
      <c r="S10" s="56"/>
    </row>
    <row r="11" spans="1:20" ht="15" customHeight="1" x14ac:dyDescent="0.25">
      <c r="B11" s="66">
        <f t="shared" si="1"/>
        <v>4</v>
      </c>
      <c r="C11" s="56" t="s">
        <v>161</v>
      </c>
      <c r="D11" s="56" t="s">
        <v>94</v>
      </c>
      <c r="E11" s="56" t="s">
        <v>169</v>
      </c>
      <c r="F11" s="56" t="s">
        <v>179</v>
      </c>
      <c r="G11" s="56" t="s">
        <v>187</v>
      </c>
      <c r="H11" s="64">
        <v>45176</v>
      </c>
      <c r="I11" s="62">
        <v>3500</v>
      </c>
      <c r="J11" s="62">
        <v>7500</v>
      </c>
      <c r="K11" s="65">
        <f t="shared" si="0"/>
        <v>4000</v>
      </c>
      <c r="L11" s="62">
        <v>609</v>
      </c>
      <c r="M11" s="62">
        <v>493</v>
      </c>
      <c r="N11" s="62">
        <v>1870</v>
      </c>
      <c r="O11" s="62">
        <v>131</v>
      </c>
      <c r="P11" s="65">
        <f t="shared" si="2"/>
        <v>3103</v>
      </c>
      <c r="Q11" s="62">
        <v>20000</v>
      </c>
      <c r="R11" s="65">
        <f t="shared" si="3"/>
        <v>16897</v>
      </c>
      <c r="S11" s="56"/>
    </row>
    <row r="12" spans="1:20" ht="15" customHeight="1" x14ac:dyDescent="0.25">
      <c r="B12" s="66">
        <f t="shared" si="1"/>
        <v>5</v>
      </c>
      <c r="C12" s="56" t="s">
        <v>162</v>
      </c>
      <c r="D12" s="56" t="s">
        <v>95</v>
      </c>
      <c r="E12" s="56" t="s">
        <v>170</v>
      </c>
      <c r="F12" s="56" t="s">
        <v>180</v>
      </c>
      <c r="G12" s="56" t="s">
        <v>188</v>
      </c>
      <c r="H12" s="64">
        <v>45178</v>
      </c>
      <c r="I12" s="62">
        <v>180000</v>
      </c>
      <c r="J12" s="62">
        <v>200000</v>
      </c>
      <c r="K12" s="65">
        <f t="shared" si="0"/>
        <v>20000</v>
      </c>
      <c r="L12" s="62">
        <v>1082</v>
      </c>
      <c r="M12" s="62">
        <v>1025</v>
      </c>
      <c r="N12" s="62">
        <v>1663</v>
      </c>
      <c r="O12" s="62">
        <v>989</v>
      </c>
      <c r="P12" s="65">
        <f t="shared" si="2"/>
        <v>4759</v>
      </c>
      <c r="Q12" s="62">
        <v>2300</v>
      </c>
      <c r="R12" s="65">
        <f t="shared" si="3"/>
        <v>-2459</v>
      </c>
      <c r="S12" s="56"/>
    </row>
    <row r="13" spans="1:20" ht="15" customHeight="1" x14ac:dyDescent="0.25">
      <c r="B13" s="66">
        <f t="shared" si="1"/>
        <v>6</v>
      </c>
      <c r="C13" s="56" t="s">
        <v>162</v>
      </c>
      <c r="D13" s="56" t="s">
        <v>96</v>
      </c>
      <c r="E13" s="56" t="s">
        <v>171</v>
      </c>
      <c r="F13" s="56" t="s">
        <v>181</v>
      </c>
      <c r="G13" s="56" t="s">
        <v>188</v>
      </c>
      <c r="H13" s="64">
        <v>45180</v>
      </c>
      <c r="I13" s="62">
        <v>200000</v>
      </c>
      <c r="J13" s="62">
        <v>269050</v>
      </c>
      <c r="K13" s="65">
        <f t="shared" si="0"/>
        <v>69050</v>
      </c>
      <c r="L13" s="62">
        <v>1211</v>
      </c>
      <c r="M13" s="62">
        <v>987</v>
      </c>
      <c r="N13" s="62">
        <v>1482</v>
      </c>
      <c r="O13" s="62">
        <v>161</v>
      </c>
      <c r="P13" s="65">
        <f t="shared" si="2"/>
        <v>3841</v>
      </c>
      <c r="Q13" s="62">
        <v>1200</v>
      </c>
      <c r="R13" s="65">
        <f t="shared" si="3"/>
        <v>-2641</v>
      </c>
      <c r="S13" s="56"/>
    </row>
    <row r="14" spans="1:20" ht="15" customHeight="1" x14ac:dyDescent="0.25">
      <c r="B14" s="66">
        <f t="shared" si="1"/>
        <v>7</v>
      </c>
      <c r="C14" s="56" t="s">
        <v>162</v>
      </c>
      <c r="D14" s="56" t="s">
        <v>97</v>
      </c>
      <c r="E14" s="56" t="s">
        <v>172</v>
      </c>
      <c r="F14" s="56" t="s">
        <v>182</v>
      </c>
      <c r="G14" s="56" t="s">
        <v>185</v>
      </c>
      <c r="H14" s="64">
        <v>45183</v>
      </c>
      <c r="I14" s="62">
        <v>150000</v>
      </c>
      <c r="J14" s="62">
        <v>169000</v>
      </c>
      <c r="K14" s="65">
        <f t="shared" si="0"/>
        <v>19000</v>
      </c>
      <c r="L14" s="62">
        <v>929</v>
      </c>
      <c r="M14" s="62">
        <v>437</v>
      </c>
      <c r="N14" s="62">
        <v>1604</v>
      </c>
      <c r="O14" s="62">
        <v>1117</v>
      </c>
      <c r="P14" s="65">
        <f t="shared" si="2"/>
        <v>4087</v>
      </c>
      <c r="Q14" s="62">
        <v>1500</v>
      </c>
      <c r="R14" s="65">
        <f t="shared" si="3"/>
        <v>-2587</v>
      </c>
      <c r="S14" s="56"/>
    </row>
    <row r="15" spans="1:20" ht="15" customHeight="1" x14ac:dyDescent="0.25">
      <c r="B15" s="66">
        <f t="shared" si="1"/>
        <v>8</v>
      </c>
      <c r="C15" s="56" t="s">
        <v>163</v>
      </c>
      <c r="D15" s="56" t="s">
        <v>98</v>
      </c>
      <c r="E15" s="56" t="s">
        <v>173</v>
      </c>
      <c r="F15" s="56" t="s">
        <v>183</v>
      </c>
      <c r="G15" s="56" t="s">
        <v>185</v>
      </c>
      <c r="H15" s="64">
        <v>45186</v>
      </c>
      <c r="I15" s="62">
        <v>0</v>
      </c>
      <c r="J15" s="62">
        <v>9600</v>
      </c>
      <c r="K15" s="65">
        <f t="shared" si="0"/>
        <v>9600</v>
      </c>
      <c r="L15" s="62">
        <v>770</v>
      </c>
      <c r="M15" s="62">
        <v>932</v>
      </c>
      <c r="N15" s="62">
        <v>859</v>
      </c>
      <c r="O15" s="62">
        <v>1352</v>
      </c>
      <c r="P15" s="65">
        <f t="shared" si="2"/>
        <v>3913</v>
      </c>
      <c r="Q15" s="62">
        <v>3000</v>
      </c>
      <c r="R15" s="65">
        <f t="shared" si="3"/>
        <v>-913</v>
      </c>
      <c r="S15" s="56"/>
    </row>
    <row r="16" spans="1:20" ht="15" customHeight="1" x14ac:dyDescent="0.25">
      <c r="B16" s="66">
        <f t="shared" si="1"/>
        <v>9</v>
      </c>
      <c r="C16" s="56" t="s">
        <v>164</v>
      </c>
      <c r="D16" s="56" t="s">
        <v>99</v>
      </c>
      <c r="E16" s="56" t="s">
        <v>174</v>
      </c>
      <c r="F16" s="56" t="s">
        <v>184</v>
      </c>
      <c r="G16" s="56" t="s">
        <v>186</v>
      </c>
      <c r="H16" s="64">
        <v>45189</v>
      </c>
      <c r="I16" s="62">
        <v>3955</v>
      </c>
      <c r="J16" s="62">
        <v>6545</v>
      </c>
      <c r="K16" s="65">
        <f t="shared" si="0"/>
        <v>2590</v>
      </c>
      <c r="L16" s="62">
        <v>1613</v>
      </c>
      <c r="M16" s="62">
        <v>280</v>
      </c>
      <c r="N16" s="62">
        <v>1535</v>
      </c>
      <c r="O16" s="62">
        <v>678</v>
      </c>
      <c r="P16" s="65">
        <f t="shared" si="2"/>
        <v>4106</v>
      </c>
      <c r="Q16" s="62">
        <v>9000</v>
      </c>
      <c r="R16" s="65">
        <f t="shared" si="3"/>
        <v>4894</v>
      </c>
      <c r="S16" s="56"/>
    </row>
    <row r="17" spans="2:19" ht="15" customHeight="1" x14ac:dyDescent="0.25">
      <c r="B17" s="66">
        <f t="shared" si="1"/>
        <v>10</v>
      </c>
      <c r="C17" s="56" t="s">
        <v>165</v>
      </c>
      <c r="D17" s="56" t="s">
        <v>101</v>
      </c>
      <c r="E17" s="56" t="s">
        <v>175</v>
      </c>
      <c r="F17" s="56" t="s">
        <v>168</v>
      </c>
      <c r="G17" s="56" t="s">
        <v>188</v>
      </c>
      <c r="H17" s="64">
        <v>45192</v>
      </c>
      <c r="I17" s="62">
        <v>8250</v>
      </c>
      <c r="J17" s="62">
        <v>9000</v>
      </c>
      <c r="K17" s="65">
        <f t="shared" si="0"/>
        <v>750</v>
      </c>
      <c r="L17" s="62">
        <v>1167</v>
      </c>
      <c r="M17" s="62">
        <v>537</v>
      </c>
      <c r="N17" s="62">
        <v>973</v>
      </c>
      <c r="O17" s="62">
        <v>1257</v>
      </c>
      <c r="P17" s="65">
        <f t="shared" si="2"/>
        <v>3934</v>
      </c>
      <c r="Q17" s="62">
        <v>3000</v>
      </c>
      <c r="R17" s="65">
        <f t="shared" si="3"/>
        <v>-934</v>
      </c>
      <c r="S17" s="56"/>
    </row>
    <row r="18" spans="2:19" ht="15" customHeight="1" x14ac:dyDescent="0.25">
      <c r="B18" s="66" t="str">
        <f t="shared" si="1"/>
        <v/>
      </c>
      <c r="C18" s="56"/>
      <c r="D18" s="56"/>
      <c r="E18" s="56"/>
      <c r="F18" s="56"/>
      <c r="G18" s="56"/>
      <c r="H18" s="64"/>
      <c r="I18" s="62"/>
      <c r="J18" s="62"/>
      <c r="K18" s="65" t="str">
        <f t="shared" si="0"/>
        <v/>
      </c>
      <c r="L18" s="62"/>
      <c r="M18" s="62"/>
      <c r="N18" s="62"/>
      <c r="O18" s="62"/>
      <c r="P18" s="65" t="str">
        <f t="shared" si="2"/>
        <v/>
      </c>
      <c r="Q18" s="62"/>
      <c r="R18" s="65" t="str">
        <f t="shared" si="3"/>
        <v/>
      </c>
      <c r="S18" s="56"/>
    </row>
    <row r="19" spans="2:19" ht="15" customHeight="1" x14ac:dyDescent="0.25">
      <c r="B19" s="66" t="str">
        <f t="shared" si="1"/>
        <v/>
      </c>
      <c r="C19" s="56"/>
      <c r="D19" s="56"/>
      <c r="E19" s="56"/>
      <c r="F19" s="56"/>
      <c r="G19" s="56"/>
      <c r="H19" s="64"/>
      <c r="I19" s="62"/>
      <c r="J19" s="62"/>
      <c r="K19" s="65" t="str">
        <f t="shared" si="0"/>
        <v/>
      </c>
      <c r="L19" s="62"/>
      <c r="M19" s="62"/>
      <c r="N19" s="62"/>
      <c r="O19" s="62"/>
      <c r="P19" s="65" t="str">
        <f t="shared" si="2"/>
        <v/>
      </c>
      <c r="Q19" s="62"/>
      <c r="R19" s="65" t="str">
        <f t="shared" si="3"/>
        <v/>
      </c>
      <c r="S19" s="56"/>
    </row>
    <row r="20" spans="2:19" ht="15" customHeight="1" x14ac:dyDescent="0.25">
      <c r="B20" s="66" t="str">
        <f t="shared" si="1"/>
        <v/>
      </c>
      <c r="C20" s="56"/>
      <c r="D20" s="56"/>
      <c r="E20" s="56"/>
      <c r="F20" s="56"/>
      <c r="G20" s="56"/>
      <c r="H20" s="64"/>
      <c r="I20" s="62"/>
      <c r="J20" s="62"/>
      <c r="K20" s="65" t="str">
        <f t="shared" si="0"/>
        <v/>
      </c>
      <c r="L20" s="62"/>
      <c r="M20" s="62"/>
      <c r="N20" s="62"/>
      <c r="O20" s="62"/>
      <c r="P20" s="65" t="str">
        <f t="shared" si="2"/>
        <v/>
      </c>
      <c r="Q20" s="62"/>
      <c r="R20" s="65" t="str">
        <f t="shared" si="3"/>
        <v/>
      </c>
      <c r="S20" s="56"/>
    </row>
    <row r="21" spans="2:19" ht="15" customHeight="1" x14ac:dyDescent="0.25">
      <c r="B21" s="66" t="str">
        <f t="shared" si="1"/>
        <v/>
      </c>
      <c r="C21" s="56"/>
      <c r="D21" s="56"/>
      <c r="E21" s="56"/>
      <c r="F21" s="56"/>
      <c r="G21" s="56"/>
      <c r="H21" s="64"/>
      <c r="I21" s="62"/>
      <c r="J21" s="62"/>
      <c r="K21" s="65" t="str">
        <f t="shared" si="0"/>
        <v/>
      </c>
      <c r="L21" s="62"/>
      <c r="M21" s="62"/>
      <c r="N21" s="62"/>
      <c r="O21" s="62"/>
      <c r="P21" s="65" t="str">
        <f t="shared" si="2"/>
        <v/>
      </c>
      <c r="Q21" s="62"/>
      <c r="R21" s="65" t="str">
        <f t="shared" si="3"/>
        <v/>
      </c>
      <c r="S21" s="56"/>
    </row>
    <row r="22" spans="2:19" ht="15" customHeight="1" x14ac:dyDescent="0.25">
      <c r="B22" s="66" t="str">
        <f t="shared" si="1"/>
        <v/>
      </c>
      <c r="C22" s="56"/>
      <c r="D22" s="56"/>
      <c r="E22" s="56"/>
      <c r="F22" s="56"/>
      <c r="G22" s="56"/>
      <c r="H22" s="64"/>
      <c r="I22" s="62"/>
      <c r="J22" s="62"/>
      <c r="K22" s="65" t="str">
        <f t="shared" si="0"/>
        <v/>
      </c>
      <c r="L22" s="62"/>
      <c r="M22" s="62"/>
      <c r="N22" s="62"/>
      <c r="O22" s="62"/>
      <c r="P22" s="65" t="str">
        <f t="shared" si="2"/>
        <v/>
      </c>
      <c r="Q22" s="62"/>
      <c r="R22" s="65" t="str">
        <f t="shared" si="3"/>
        <v/>
      </c>
      <c r="S22" s="56"/>
    </row>
    <row r="23" spans="2:19" ht="15" customHeight="1" x14ac:dyDescent="0.25">
      <c r="B23" s="109"/>
      <c r="C23" s="111"/>
      <c r="D23" s="111"/>
      <c r="E23" s="111"/>
      <c r="F23" s="111"/>
      <c r="G23" s="111"/>
      <c r="H23" s="112"/>
      <c r="I23" s="113"/>
      <c r="J23" s="113"/>
      <c r="K23" s="110"/>
      <c r="L23" s="113"/>
      <c r="M23" s="113"/>
      <c r="N23" s="113"/>
      <c r="O23" s="113"/>
      <c r="P23" s="110"/>
      <c r="Q23" s="113"/>
      <c r="R23" s="110"/>
      <c r="S23" s="111"/>
    </row>
    <row r="24" spans="2:19" ht="15" customHeight="1" x14ac:dyDescent="0.25">
      <c r="B24" s="109"/>
      <c r="C24" s="111"/>
      <c r="D24" s="111"/>
      <c r="E24" s="111"/>
      <c r="F24" s="111"/>
      <c r="G24" s="111"/>
      <c r="H24" s="112"/>
      <c r="I24" s="113"/>
      <c r="J24" s="113"/>
      <c r="K24" s="110"/>
      <c r="L24" s="113"/>
      <c r="M24" s="113"/>
      <c r="N24" s="113"/>
      <c r="O24" s="113"/>
      <c r="P24" s="110"/>
      <c r="Q24" s="113"/>
      <c r="R24" s="110"/>
      <c r="S24" s="111"/>
    </row>
    <row r="25" spans="2:19" ht="15" customHeight="1" x14ac:dyDescent="0.25">
      <c r="B25" s="109"/>
      <c r="C25" s="111"/>
      <c r="D25" s="111"/>
      <c r="E25" s="111"/>
      <c r="F25" s="111"/>
      <c r="G25" s="111"/>
      <c r="H25" s="112"/>
      <c r="I25" s="113"/>
      <c r="J25" s="113"/>
      <c r="K25" s="110"/>
      <c r="L25" s="113"/>
      <c r="M25" s="113"/>
      <c r="N25" s="113"/>
      <c r="O25" s="113"/>
      <c r="P25" s="110"/>
      <c r="Q25" s="113"/>
      <c r="R25" s="110"/>
      <c r="S25" s="111"/>
    </row>
    <row r="26" spans="2:19" ht="15" customHeight="1" x14ac:dyDescent="0.25">
      <c r="B26" s="109"/>
      <c r="C26" s="111"/>
      <c r="D26" s="111"/>
      <c r="E26" s="111"/>
      <c r="F26" s="111"/>
      <c r="G26" s="111"/>
      <c r="H26" s="112"/>
      <c r="I26" s="113"/>
      <c r="J26" s="113"/>
      <c r="K26" s="110"/>
      <c r="L26" s="113"/>
      <c r="M26" s="113"/>
      <c r="N26" s="113"/>
      <c r="O26" s="113"/>
      <c r="P26" s="110"/>
      <c r="Q26" s="113"/>
      <c r="R26" s="110"/>
      <c r="S26" s="111"/>
    </row>
    <row r="27" spans="2:19" ht="15" customHeight="1" x14ac:dyDescent="0.25">
      <c r="B27" s="109"/>
      <c r="C27" s="111"/>
      <c r="D27" s="111"/>
      <c r="E27" s="111"/>
      <c r="F27" s="111"/>
      <c r="G27" s="111"/>
      <c r="H27" s="112"/>
      <c r="I27" s="113"/>
      <c r="J27" s="113"/>
      <c r="K27" s="110"/>
      <c r="L27" s="113"/>
      <c r="M27" s="113"/>
      <c r="N27" s="113"/>
      <c r="O27" s="113"/>
      <c r="P27" s="110"/>
      <c r="Q27" s="113"/>
      <c r="R27" s="110"/>
      <c r="S27" s="111"/>
    </row>
    <row r="28" spans="2:19" ht="15" customHeight="1" x14ac:dyDescent="0.25">
      <c r="B28" s="109"/>
      <c r="C28" s="111"/>
      <c r="D28" s="111"/>
      <c r="E28" s="111"/>
      <c r="F28" s="111"/>
      <c r="G28" s="111"/>
      <c r="H28" s="112"/>
      <c r="I28" s="113"/>
      <c r="J28" s="113"/>
      <c r="K28" s="110"/>
      <c r="L28" s="113"/>
      <c r="M28" s="113"/>
      <c r="N28" s="113"/>
      <c r="O28" s="113"/>
      <c r="P28" s="110"/>
      <c r="Q28" s="113"/>
      <c r="R28" s="110"/>
      <c r="S28" s="111"/>
    </row>
    <row r="29" spans="2:19" ht="15" customHeight="1" x14ac:dyDescent="0.25">
      <c r="B29" s="109"/>
      <c r="C29" s="111"/>
      <c r="D29" s="111"/>
      <c r="E29" s="111"/>
      <c r="F29" s="111"/>
      <c r="G29" s="111"/>
      <c r="H29" s="112"/>
      <c r="I29" s="113"/>
      <c r="J29" s="113"/>
      <c r="K29" s="110"/>
      <c r="L29" s="113"/>
      <c r="M29" s="113"/>
      <c r="N29" s="113"/>
      <c r="O29" s="113"/>
      <c r="P29" s="110"/>
      <c r="Q29" s="113"/>
      <c r="R29" s="110"/>
      <c r="S29" s="111"/>
    </row>
    <row r="30" spans="2:19" ht="15" customHeight="1" x14ac:dyDescent="0.25">
      <c r="B30" s="109"/>
      <c r="C30" s="111"/>
      <c r="D30" s="111"/>
      <c r="E30" s="111"/>
      <c r="F30" s="111"/>
      <c r="G30" s="111"/>
      <c r="H30" s="112"/>
      <c r="I30" s="113"/>
      <c r="J30" s="113"/>
      <c r="K30" s="110"/>
      <c r="L30" s="113"/>
      <c r="M30" s="113"/>
      <c r="N30" s="113"/>
      <c r="O30" s="113"/>
      <c r="P30" s="110"/>
      <c r="Q30" s="113"/>
      <c r="R30" s="110"/>
      <c r="S30" s="111"/>
    </row>
    <row r="31" spans="2:19" ht="15" customHeight="1" x14ac:dyDescent="0.25">
      <c r="B31" s="109"/>
      <c r="C31" s="111"/>
      <c r="D31" s="111"/>
      <c r="E31" s="111"/>
      <c r="F31" s="111"/>
      <c r="G31" s="111"/>
      <c r="H31" s="112"/>
      <c r="I31" s="113"/>
      <c r="J31" s="113"/>
      <c r="K31" s="110"/>
      <c r="L31" s="113"/>
      <c r="M31" s="113"/>
      <c r="N31" s="113"/>
      <c r="O31" s="113"/>
      <c r="P31" s="110"/>
      <c r="Q31" s="113"/>
      <c r="R31" s="110"/>
      <c r="S31" s="111"/>
    </row>
    <row r="32" spans="2:19" ht="15" customHeight="1" x14ac:dyDescent="0.25">
      <c r="B32" s="109"/>
      <c r="C32" s="111"/>
      <c r="D32" s="111"/>
      <c r="E32" s="111"/>
      <c r="F32" s="111"/>
      <c r="G32" s="111"/>
      <c r="H32" s="112"/>
      <c r="I32" s="113"/>
      <c r="J32" s="113"/>
      <c r="K32" s="110"/>
      <c r="L32" s="113"/>
      <c r="M32" s="113"/>
      <c r="N32" s="113"/>
      <c r="O32" s="113"/>
      <c r="P32" s="110"/>
      <c r="Q32" s="113"/>
      <c r="R32" s="110"/>
      <c r="S32" s="111"/>
    </row>
    <row r="33" spans="2:19" ht="15" customHeight="1" x14ac:dyDescent="0.25">
      <c r="B33" s="109"/>
      <c r="C33" s="111"/>
      <c r="D33" s="111"/>
      <c r="E33" s="111"/>
      <c r="F33" s="111"/>
      <c r="G33" s="111"/>
      <c r="H33" s="112"/>
      <c r="I33" s="113"/>
      <c r="J33" s="113"/>
      <c r="K33" s="110"/>
      <c r="L33" s="113"/>
      <c r="M33" s="113"/>
      <c r="N33" s="113"/>
      <c r="O33" s="113"/>
      <c r="P33" s="110"/>
      <c r="Q33" s="113"/>
      <c r="R33" s="110"/>
      <c r="S33" s="111"/>
    </row>
    <row r="34" spans="2:19" ht="15" customHeight="1" x14ac:dyDescent="0.25">
      <c r="B34" s="109"/>
      <c r="C34" s="111"/>
      <c r="D34" s="111"/>
      <c r="E34" s="111"/>
      <c r="F34" s="111"/>
      <c r="G34" s="111"/>
      <c r="H34" s="112"/>
      <c r="I34" s="113"/>
      <c r="J34" s="113"/>
      <c r="K34" s="110"/>
      <c r="L34" s="113"/>
      <c r="M34" s="113"/>
      <c r="N34" s="113"/>
      <c r="O34" s="113"/>
      <c r="P34" s="110"/>
      <c r="Q34" s="113"/>
      <c r="R34" s="110"/>
      <c r="S34" s="111"/>
    </row>
    <row r="35" spans="2:19" ht="15" customHeight="1" x14ac:dyDescent="0.25">
      <c r="B35" s="109"/>
      <c r="C35" s="111"/>
      <c r="D35" s="111"/>
      <c r="E35" s="111"/>
      <c r="F35" s="111"/>
      <c r="G35" s="111"/>
      <c r="H35" s="112"/>
      <c r="I35" s="113"/>
      <c r="J35" s="113"/>
      <c r="K35" s="110"/>
      <c r="L35" s="113"/>
      <c r="M35" s="113"/>
      <c r="N35" s="113"/>
      <c r="O35" s="113"/>
      <c r="P35" s="110"/>
      <c r="Q35" s="113"/>
      <c r="R35" s="110"/>
      <c r="S35" s="111"/>
    </row>
    <row r="36" spans="2:19" ht="15" customHeight="1" x14ac:dyDescent="0.25">
      <c r="B36" s="109"/>
      <c r="C36" s="111"/>
      <c r="D36" s="111"/>
      <c r="E36" s="111"/>
      <c r="F36" s="111"/>
      <c r="G36" s="111"/>
      <c r="H36" s="112"/>
      <c r="I36" s="113"/>
      <c r="J36" s="113"/>
      <c r="K36" s="110"/>
      <c r="L36" s="113"/>
      <c r="M36" s="113"/>
      <c r="N36" s="113"/>
      <c r="O36" s="113"/>
      <c r="P36" s="110"/>
      <c r="Q36" s="113"/>
      <c r="R36" s="110"/>
      <c r="S36" s="111"/>
    </row>
    <row r="37" spans="2:19" ht="15" customHeight="1" x14ac:dyDescent="0.25">
      <c r="B37" s="109"/>
      <c r="C37" s="111"/>
      <c r="D37" s="111"/>
      <c r="E37" s="111"/>
      <c r="F37" s="111"/>
      <c r="G37" s="111"/>
      <c r="H37" s="112"/>
      <c r="I37" s="113"/>
      <c r="J37" s="113"/>
      <c r="K37" s="110"/>
      <c r="L37" s="113"/>
      <c r="M37" s="113"/>
      <c r="N37" s="113"/>
      <c r="O37" s="113"/>
      <c r="P37" s="110"/>
      <c r="Q37" s="113"/>
      <c r="R37" s="110"/>
      <c r="S37" s="111"/>
    </row>
    <row r="38" spans="2:19" ht="15" customHeight="1" x14ac:dyDescent="0.25">
      <c r="B38" s="109"/>
      <c r="C38" s="111"/>
      <c r="D38" s="111"/>
      <c r="E38" s="111"/>
      <c r="F38" s="111"/>
      <c r="G38" s="111"/>
      <c r="H38" s="112"/>
      <c r="I38" s="113"/>
      <c r="J38" s="113"/>
      <c r="K38" s="110"/>
      <c r="L38" s="113"/>
      <c r="M38" s="113"/>
      <c r="N38" s="113"/>
      <c r="O38" s="113"/>
      <c r="P38" s="110"/>
      <c r="Q38" s="113"/>
      <c r="R38" s="110"/>
      <c r="S38" s="111"/>
    </row>
    <row r="39" spans="2:19" ht="15" customHeight="1" x14ac:dyDescent="0.25">
      <c r="B39" s="109"/>
      <c r="C39" s="111"/>
      <c r="D39" s="111"/>
      <c r="E39" s="111"/>
      <c r="F39" s="111"/>
      <c r="G39" s="111"/>
      <c r="H39" s="112"/>
      <c r="I39" s="113"/>
      <c r="J39" s="113"/>
      <c r="K39" s="110"/>
      <c r="L39" s="113"/>
      <c r="M39" s="113"/>
      <c r="N39" s="113"/>
      <c r="O39" s="113"/>
      <c r="P39" s="110"/>
      <c r="Q39" s="113"/>
      <c r="R39" s="110"/>
      <c r="S39" s="111"/>
    </row>
    <row r="40" spans="2:19" ht="15" customHeight="1" x14ac:dyDescent="0.25">
      <c r="B40" s="109"/>
      <c r="C40" s="111"/>
      <c r="D40" s="111"/>
      <c r="E40" s="111"/>
      <c r="F40" s="111"/>
      <c r="G40" s="111"/>
      <c r="H40" s="112"/>
      <c r="I40" s="113"/>
      <c r="J40" s="113"/>
      <c r="K40" s="110"/>
      <c r="L40" s="113"/>
      <c r="M40" s="113"/>
      <c r="N40" s="113"/>
      <c r="O40" s="113"/>
      <c r="P40" s="110"/>
      <c r="Q40" s="113"/>
      <c r="R40" s="110"/>
      <c r="S40" s="111"/>
    </row>
    <row r="41" spans="2:19" ht="15" customHeight="1" x14ac:dyDescent="0.25">
      <c r="B41" s="109"/>
      <c r="C41" s="111"/>
      <c r="D41" s="111"/>
      <c r="E41" s="111"/>
      <c r="F41" s="111"/>
      <c r="G41" s="111"/>
      <c r="H41" s="112"/>
      <c r="I41" s="113"/>
      <c r="J41" s="113"/>
      <c r="K41" s="110"/>
      <c r="L41" s="113"/>
      <c r="M41" s="113"/>
      <c r="N41" s="113"/>
      <c r="O41" s="113"/>
      <c r="P41" s="110"/>
      <c r="Q41" s="113"/>
      <c r="R41" s="110"/>
      <c r="S41" s="111"/>
    </row>
    <row r="42" spans="2:19" ht="15" customHeight="1" x14ac:dyDescent="0.25">
      <c r="B42" s="109"/>
      <c r="C42" s="111"/>
      <c r="D42" s="111"/>
      <c r="E42" s="111"/>
      <c r="F42" s="111"/>
      <c r="G42" s="111"/>
      <c r="H42" s="112"/>
      <c r="I42" s="113"/>
      <c r="J42" s="113"/>
      <c r="K42" s="110"/>
      <c r="L42" s="113"/>
      <c r="M42" s="113"/>
      <c r="N42" s="113"/>
      <c r="O42" s="113"/>
      <c r="P42" s="110"/>
      <c r="Q42" s="113"/>
      <c r="R42" s="110"/>
      <c r="S42" s="111"/>
    </row>
    <row r="43" spans="2:19" ht="15" customHeight="1" x14ac:dyDescent="0.25">
      <c r="B43" s="109"/>
      <c r="C43" s="111"/>
      <c r="D43" s="111"/>
      <c r="E43" s="111"/>
      <c r="F43" s="111"/>
      <c r="G43" s="111"/>
      <c r="H43" s="112"/>
      <c r="I43" s="113"/>
      <c r="J43" s="113"/>
      <c r="K43" s="110"/>
      <c r="L43" s="113"/>
      <c r="M43" s="113"/>
      <c r="N43" s="113"/>
      <c r="O43" s="113"/>
      <c r="P43" s="110"/>
      <c r="Q43" s="113"/>
      <c r="R43" s="110"/>
      <c r="S43" s="111"/>
    </row>
    <row r="44" spans="2:19" ht="15" customHeight="1" x14ac:dyDescent="0.25">
      <c r="B44" s="109"/>
      <c r="C44" s="111"/>
      <c r="D44" s="111"/>
      <c r="E44" s="111"/>
      <c r="F44" s="111"/>
      <c r="G44" s="111"/>
      <c r="H44" s="112"/>
      <c r="I44" s="113"/>
      <c r="J44" s="113"/>
      <c r="K44" s="110"/>
      <c r="L44" s="113"/>
      <c r="M44" s="113"/>
      <c r="N44" s="113"/>
      <c r="O44" s="113"/>
      <c r="P44" s="110"/>
      <c r="Q44" s="113"/>
      <c r="R44" s="110"/>
      <c r="S44" s="111"/>
    </row>
    <row r="45" spans="2:19" ht="15" customHeight="1" x14ac:dyDescent="0.25">
      <c r="B45" s="109"/>
      <c r="C45" s="111"/>
      <c r="D45" s="111"/>
      <c r="E45" s="111"/>
      <c r="F45" s="111"/>
      <c r="G45" s="111"/>
      <c r="H45" s="112"/>
      <c r="I45" s="113"/>
      <c r="J45" s="113"/>
      <c r="K45" s="110"/>
      <c r="L45" s="113"/>
      <c r="M45" s="113"/>
      <c r="N45" s="113"/>
      <c r="O45" s="113"/>
      <c r="P45" s="110"/>
      <c r="Q45" s="113"/>
      <c r="R45" s="110"/>
      <c r="S45" s="111"/>
    </row>
    <row r="46" spans="2:19" ht="15" customHeight="1" x14ac:dyDescent="0.25">
      <c r="B46" s="109"/>
      <c r="C46" s="111"/>
      <c r="D46" s="111"/>
      <c r="E46" s="111"/>
      <c r="F46" s="111"/>
      <c r="G46" s="111"/>
      <c r="H46" s="112"/>
      <c r="I46" s="113"/>
      <c r="J46" s="113"/>
      <c r="K46" s="110"/>
      <c r="L46" s="113"/>
      <c r="M46" s="113"/>
      <c r="N46" s="113"/>
      <c r="O46" s="113"/>
      <c r="P46" s="110"/>
      <c r="Q46" s="113"/>
      <c r="R46" s="110"/>
      <c r="S46" s="111"/>
    </row>
    <row r="47" spans="2:19" ht="15" customHeight="1" x14ac:dyDescent="0.25">
      <c r="B47" s="109"/>
      <c r="C47" s="111"/>
      <c r="D47" s="111"/>
      <c r="E47" s="111"/>
      <c r="F47" s="111"/>
      <c r="G47" s="111"/>
      <c r="H47" s="112"/>
      <c r="I47" s="113"/>
      <c r="J47" s="113"/>
      <c r="K47" s="110"/>
      <c r="L47" s="113"/>
      <c r="M47" s="113"/>
      <c r="N47" s="113"/>
      <c r="O47" s="113"/>
      <c r="P47" s="110"/>
      <c r="Q47" s="113"/>
      <c r="R47" s="110"/>
      <c r="S47" s="111"/>
    </row>
    <row r="48" spans="2:19" ht="15" customHeight="1" x14ac:dyDescent="0.25">
      <c r="B48" s="109"/>
      <c r="C48" s="111"/>
      <c r="D48" s="111"/>
      <c r="E48" s="111"/>
      <c r="F48" s="111"/>
      <c r="G48" s="111"/>
      <c r="H48" s="112"/>
      <c r="I48" s="113"/>
      <c r="J48" s="113"/>
      <c r="K48" s="110"/>
      <c r="L48" s="113"/>
      <c r="M48" s="113"/>
      <c r="N48" s="113"/>
      <c r="O48" s="113"/>
      <c r="P48" s="110"/>
      <c r="Q48" s="113"/>
      <c r="R48" s="110"/>
      <c r="S48" s="111"/>
    </row>
    <row r="49" spans="2:19" ht="15" customHeight="1" x14ac:dyDescent="0.25">
      <c r="B49" s="109"/>
      <c r="C49" s="111"/>
      <c r="D49" s="111"/>
      <c r="E49" s="111"/>
      <c r="F49" s="111"/>
      <c r="G49" s="111"/>
      <c r="H49" s="112"/>
      <c r="I49" s="113"/>
      <c r="J49" s="113"/>
      <c r="K49" s="110"/>
      <c r="L49" s="113"/>
      <c r="M49" s="113"/>
      <c r="N49" s="113"/>
      <c r="O49" s="113"/>
      <c r="P49" s="110"/>
      <c r="Q49" s="113"/>
      <c r="R49" s="110"/>
      <c r="S49" s="111"/>
    </row>
    <row r="50" spans="2:19" ht="15" customHeight="1" x14ac:dyDescent="0.25">
      <c r="B50" s="109"/>
      <c r="C50" s="111"/>
      <c r="D50" s="111"/>
      <c r="E50" s="111"/>
      <c r="F50" s="111"/>
      <c r="G50" s="111"/>
      <c r="H50" s="112"/>
      <c r="I50" s="113"/>
      <c r="J50" s="113"/>
      <c r="K50" s="110"/>
      <c r="L50" s="113"/>
      <c r="M50" s="113"/>
      <c r="N50" s="113"/>
      <c r="O50" s="113"/>
      <c r="P50" s="110"/>
      <c r="Q50" s="113"/>
      <c r="R50" s="110"/>
      <c r="S50" s="111"/>
    </row>
    <row r="51" spans="2:19" ht="15" customHeight="1" x14ac:dyDescent="0.25">
      <c r="B51" s="109"/>
      <c r="C51" s="111"/>
      <c r="D51" s="111"/>
      <c r="E51" s="111"/>
      <c r="F51" s="111"/>
      <c r="G51" s="111"/>
      <c r="H51" s="112"/>
      <c r="I51" s="113"/>
      <c r="J51" s="113"/>
      <c r="K51" s="110"/>
      <c r="L51" s="113"/>
      <c r="M51" s="113"/>
      <c r="N51" s="113"/>
      <c r="O51" s="113"/>
      <c r="P51" s="110"/>
      <c r="Q51" s="113"/>
      <c r="R51" s="110"/>
      <c r="S51" s="111"/>
    </row>
    <row r="52" spans="2:19" ht="15" customHeight="1" x14ac:dyDescent="0.25">
      <c r="B52" s="109"/>
      <c r="C52" s="111"/>
      <c r="D52" s="111"/>
      <c r="E52" s="111"/>
      <c r="F52" s="111"/>
      <c r="G52" s="111"/>
      <c r="H52" s="112"/>
      <c r="I52" s="113"/>
      <c r="J52" s="113"/>
      <c r="K52" s="110"/>
      <c r="L52" s="113"/>
      <c r="M52" s="113"/>
      <c r="N52" s="113"/>
      <c r="O52" s="113"/>
      <c r="P52" s="110"/>
      <c r="Q52" s="113"/>
      <c r="R52" s="110"/>
      <c r="S52" s="111"/>
    </row>
    <row r="53" spans="2:19" ht="15" customHeight="1" x14ac:dyDescent="0.25">
      <c r="B53" s="109"/>
      <c r="C53" s="111"/>
      <c r="D53" s="111"/>
      <c r="E53" s="111"/>
      <c r="F53" s="111"/>
      <c r="G53" s="111"/>
      <c r="H53" s="112"/>
      <c r="I53" s="113"/>
      <c r="J53" s="113"/>
      <c r="K53" s="110"/>
      <c r="L53" s="113"/>
      <c r="M53" s="113"/>
      <c r="N53" s="113"/>
      <c r="O53" s="113"/>
      <c r="P53" s="110"/>
      <c r="Q53" s="113"/>
      <c r="R53" s="110"/>
      <c r="S53" s="111"/>
    </row>
    <row r="54" spans="2:19" ht="15" customHeight="1" x14ac:dyDescent="0.25">
      <c r="B54" s="109"/>
      <c r="C54" s="111"/>
      <c r="D54" s="111"/>
      <c r="E54" s="111"/>
      <c r="F54" s="111"/>
      <c r="G54" s="111"/>
      <c r="H54" s="112"/>
      <c r="I54" s="113"/>
      <c r="J54" s="113"/>
      <c r="K54" s="110"/>
      <c r="L54" s="113"/>
      <c r="M54" s="113"/>
      <c r="N54" s="113"/>
      <c r="O54" s="113"/>
      <c r="P54" s="110"/>
      <c r="Q54" s="113"/>
      <c r="R54" s="110"/>
      <c r="S54" s="111"/>
    </row>
    <row r="55" spans="2:19" ht="15" customHeight="1" x14ac:dyDescent="0.25">
      <c r="B55" s="109"/>
      <c r="C55" s="111"/>
      <c r="D55" s="111"/>
      <c r="E55" s="111"/>
      <c r="F55" s="111"/>
      <c r="G55" s="111"/>
      <c r="H55" s="112"/>
      <c r="I55" s="113"/>
      <c r="J55" s="113"/>
      <c r="K55" s="110"/>
      <c r="L55" s="113"/>
      <c r="M55" s="113"/>
      <c r="N55" s="113"/>
      <c r="O55" s="113"/>
      <c r="P55" s="110"/>
      <c r="Q55" s="113"/>
      <c r="R55" s="110"/>
      <c r="S55" s="111"/>
    </row>
    <row r="56" spans="2:19" ht="15" customHeight="1" x14ac:dyDescent="0.25">
      <c r="B56" s="109"/>
      <c r="C56" s="111"/>
      <c r="D56" s="111"/>
      <c r="E56" s="111"/>
      <c r="F56" s="111"/>
      <c r="G56" s="111"/>
      <c r="H56" s="112"/>
      <c r="I56" s="113"/>
      <c r="J56" s="113"/>
      <c r="K56" s="110"/>
      <c r="L56" s="113"/>
      <c r="M56" s="113"/>
      <c r="N56" s="113"/>
      <c r="O56" s="113"/>
      <c r="P56" s="110"/>
      <c r="Q56" s="113"/>
      <c r="R56" s="110"/>
      <c r="S56" s="111"/>
    </row>
    <row r="57" spans="2:19" ht="15" customHeight="1" x14ac:dyDescent="0.25">
      <c r="B57" s="109"/>
      <c r="C57" s="111"/>
      <c r="D57" s="111"/>
      <c r="E57" s="111"/>
      <c r="F57" s="111"/>
      <c r="G57" s="111"/>
      <c r="H57" s="112"/>
      <c r="I57" s="113"/>
      <c r="J57" s="113"/>
      <c r="K57" s="110"/>
      <c r="L57" s="113"/>
      <c r="M57" s="113"/>
      <c r="N57" s="113"/>
      <c r="O57" s="113"/>
      <c r="P57" s="110"/>
      <c r="Q57" s="113"/>
      <c r="R57" s="110"/>
      <c r="S57" s="111"/>
    </row>
    <row r="58" spans="2:19" ht="15" customHeight="1" x14ac:dyDescent="0.25">
      <c r="B58" s="109"/>
      <c r="C58" s="111"/>
      <c r="D58" s="111"/>
      <c r="E58" s="111"/>
      <c r="F58" s="111"/>
      <c r="G58" s="111"/>
      <c r="H58" s="112"/>
      <c r="I58" s="113"/>
      <c r="J58" s="113"/>
      <c r="K58" s="110"/>
      <c r="L58" s="113"/>
      <c r="M58" s="113"/>
      <c r="N58" s="113"/>
      <c r="O58" s="113"/>
      <c r="P58" s="110"/>
      <c r="Q58" s="113"/>
      <c r="R58" s="110"/>
      <c r="S58" s="111"/>
    </row>
    <row r="59" spans="2:19" ht="15" customHeight="1" x14ac:dyDescent="0.25">
      <c r="B59" s="109"/>
      <c r="C59" s="111"/>
      <c r="D59" s="111"/>
      <c r="E59" s="111"/>
      <c r="F59" s="111"/>
      <c r="G59" s="111"/>
      <c r="H59" s="112"/>
      <c r="I59" s="113"/>
      <c r="J59" s="113"/>
      <c r="K59" s="110"/>
      <c r="L59" s="113"/>
      <c r="M59" s="113"/>
      <c r="N59" s="113"/>
      <c r="O59" s="113"/>
      <c r="P59" s="110"/>
      <c r="Q59" s="113"/>
      <c r="R59" s="110"/>
      <c r="S59" s="111"/>
    </row>
    <row r="60" spans="2:19" ht="15" customHeight="1" x14ac:dyDescent="0.25">
      <c r="B60" s="109"/>
      <c r="C60" s="111"/>
      <c r="D60" s="111"/>
      <c r="E60" s="111"/>
      <c r="F60" s="111"/>
      <c r="G60" s="111"/>
      <c r="H60" s="112"/>
      <c r="I60" s="113"/>
      <c r="J60" s="113"/>
      <c r="K60" s="110"/>
      <c r="L60" s="113"/>
      <c r="M60" s="113"/>
      <c r="N60" s="113"/>
      <c r="O60" s="113"/>
      <c r="P60" s="110"/>
      <c r="Q60" s="113"/>
      <c r="R60" s="110"/>
      <c r="S60" s="111"/>
    </row>
    <row r="61" spans="2:19" ht="15" customHeight="1" x14ac:dyDescent="0.25">
      <c r="B61" s="109"/>
      <c r="C61" s="111"/>
      <c r="D61" s="111"/>
      <c r="E61" s="111"/>
      <c r="F61" s="111"/>
      <c r="G61" s="111"/>
      <c r="H61" s="112"/>
      <c r="I61" s="113"/>
      <c r="J61" s="113"/>
      <c r="K61" s="110"/>
      <c r="L61" s="113"/>
      <c r="M61" s="113"/>
      <c r="N61" s="113"/>
      <c r="O61" s="113"/>
      <c r="P61" s="110"/>
      <c r="Q61" s="113"/>
      <c r="R61" s="110"/>
      <c r="S61" s="111"/>
    </row>
    <row r="62" spans="2:19" ht="15" customHeight="1" x14ac:dyDescent="0.25">
      <c r="B62" s="109"/>
      <c r="C62" s="111"/>
      <c r="D62" s="111"/>
      <c r="E62" s="111"/>
      <c r="F62" s="111"/>
      <c r="G62" s="111"/>
      <c r="H62" s="112"/>
      <c r="I62" s="113"/>
      <c r="J62" s="113"/>
      <c r="K62" s="110"/>
      <c r="L62" s="113"/>
      <c r="M62" s="113"/>
      <c r="N62" s="113"/>
      <c r="O62" s="113"/>
      <c r="P62" s="110"/>
      <c r="Q62" s="113"/>
      <c r="R62" s="110"/>
      <c r="S62" s="111"/>
    </row>
    <row r="63" spans="2:19" ht="15" customHeight="1" x14ac:dyDescent="0.25">
      <c r="B63" s="109"/>
      <c r="C63" s="111"/>
      <c r="D63" s="111"/>
      <c r="E63" s="111"/>
      <c r="F63" s="111"/>
      <c r="G63" s="111"/>
      <c r="H63" s="112"/>
      <c r="I63" s="113"/>
      <c r="J63" s="113"/>
      <c r="K63" s="110"/>
      <c r="L63" s="113"/>
      <c r="M63" s="113"/>
      <c r="N63" s="113"/>
      <c r="O63" s="113"/>
      <c r="P63" s="110"/>
      <c r="Q63" s="113"/>
      <c r="R63" s="110"/>
      <c r="S63" s="111"/>
    </row>
    <row r="64" spans="2:19" ht="15" customHeight="1" x14ac:dyDescent="0.25">
      <c r="B64" s="109"/>
      <c r="C64" s="111"/>
      <c r="D64" s="111"/>
      <c r="E64" s="111"/>
      <c r="F64" s="111"/>
      <c r="G64" s="111"/>
      <c r="H64" s="112"/>
      <c r="I64" s="113"/>
      <c r="J64" s="113"/>
      <c r="K64" s="110"/>
      <c r="L64" s="113"/>
      <c r="M64" s="113"/>
      <c r="N64" s="113"/>
      <c r="O64" s="113"/>
      <c r="P64" s="110"/>
      <c r="Q64" s="113"/>
      <c r="R64" s="110"/>
      <c r="S64" s="111"/>
    </row>
    <row r="65" spans="2:19" ht="15" customHeight="1" x14ac:dyDescent="0.25">
      <c r="B65" s="109"/>
      <c r="C65" s="111"/>
      <c r="D65" s="111"/>
      <c r="E65" s="111"/>
      <c r="F65" s="111"/>
      <c r="G65" s="111"/>
      <c r="H65" s="112"/>
      <c r="I65" s="113"/>
      <c r="J65" s="113"/>
      <c r="K65" s="110"/>
      <c r="L65" s="113"/>
      <c r="M65" s="113"/>
      <c r="N65" s="113"/>
      <c r="O65" s="113"/>
      <c r="P65" s="110"/>
      <c r="Q65" s="113"/>
      <c r="R65" s="110"/>
      <c r="S65" s="111"/>
    </row>
    <row r="66" spans="2:19" ht="15" customHeight="1" x14ac:dyDescent="0.25">
      <c r="B66" s="109"/>
      <c r="C66" s="111"/>
      <c r="D66" s="111"/>
      <c r="E66" s="111"/>
      <c r="F66" s="111"/>
      <c r="G66" s="111"/>
      <c r="H66" s="112"/>
      <c r="I66" s="113"/>
      <c r="J66" s="113"/>
      <c r="K66" s="110"/>
      <c r="L66" s="113"/>
      <c r="M66" s="113"/>
      <c r="N66" s="113"/>
      <c r="O66" s="113"/>
      <c r="P66" s="110"/>
      <c r="Q66" s="113"/>
      <c r="R66" s="110"/>
      <c r="S66" s="111"/>
    </row>
    <row r="67" spans="2:19" ht="15" customHeight="1" x14ac:dyDescent="0.25">
      <c r="B67" s="109"/>
      <c r="C67" s="111"/>
      <c r="D67" s="111"/>
      <c r="E67" s="111"/>
      <c r="F67" s="111"/>
      <c r="G67" s="111"/>
      <c r="H67" s="112"/>
      <c r="I67" s="113"/>
      <c r="J67" s="113"/>
      <c r="K67" s="110"/>
      <c r="L67" s="113"/>
      <c r="M67" s="113"/>
      <c r="N67" s="113"/>
      <c r="O67" s="113"/>
      <c r="P67" s="110"/>
      <c r="Q67" s="113"/>
      <c r="R67" s="110"/>
      <c r="S67" s="111"/>
    </row>
    <row r="68" spans="2:19" ht="15" customHeight="1" x14ac:dyDescent="0.25">
      <c r="B68" s="109"/>
      <c r="C68" s="111"/>
      <c r="D68" s="111"/>
      <c r="E68" s="111"/>
      <c r="F68" s="111"/>
      <c r="G68" s="111"/>
      <c r="H68" s="112"/>
      <c r="I68" s="113"/>
      <c r="J68" s="113"/>
      <c r="K68" s="110"/>
      <c r="L68" s="113"/>
      <c r="M68" s="113"/>
      <c r="N68" s="113"/>
      <c r="O68" s="113"/>
      <c r="P68" s="110"/>
      <c r="Q68" s="113"/>
      <c r="R68" s="110"/>
      <c r="S68" s="111"/>
    </row>
    <row r="69" spans="2:19" ht="15" customHeight="1" x14ac:dyDescent="0.25">
      <c r="B69" s="109"/>
      <c r="C69" s="111"/>
      <c r="D69" s="111"/>
      <c r="E69" s="111"/>
      <c r="F69" s="111"/>
      <c r="G69" s="111"/>
      <c r="H69" s="112"/>
      <c r="I69" s="113"/>
      <c r="J69" s="113"/>
      <c r="K69" s="110"/>
      <c r="L69" s="113"/>
      <c r="M69" s="113"/>
      <c r="N69" s="113"/>
      <c r="O69" s="113"/>
      <c r="P69" s="110"/>
      <c r="Q69" s="113"/>
      <c r="R69" s="110"/>
      <c r="S69" s="111"/>
    </row>
    <row r="70" spans="2:19" ht="15" customHeight="1" x14ac:dyDescent="0.25">
      <c r="B70" s="109"/>
      <c r="C70" s="111"/>
      <c r="D70" s="111"/>
      <c r="E70" s="111"/>
      <c r="F70" s="111"/>
      <c r="G70" s="111"/>
      <c r="H70" s="112"/>
      <c r="I70" s="113"/>
      <c r="J70" s="113"/>
      <c r="K70" s="110"/>
      <c r="L70" s="113"/>
      <c r="M70" s="113"/>
      <c r="N70" s="113"/>
      <c r="O70" s="113"/>
      <c r="P70" s="110"/>
      <c r="Q70" s="113"/>
      <c r="R70" s="110"/>
      <c r="S70" s="111"/>
    </row>
    <row r="71" spans="2:19" ht="15" customHeight="1" x14ac:dyDescent="0.25">
      <c r="B71" s="109"/>
      <c r="C71" s="111"/>
      <c r="D71" s="111"/>
      <c r="E71" s="111"/>
      <c r="F71" s="111"/>
      <c r="G71" s="111"/>
      <c r="H71" s="112"/>
      <c r="I71" s="113"/>
      <c r="J71" s="113"/>
      <c r="K71" s="110"/>
      <c r="L71" s="113"/>
      <c r="M71" s="113"/>
      <c r="N71" s="113"/>
      <c r="O71" s="113"/>
      <c r="P71" s="110"/>
      <c r="Q71" s="113"/>
      <c r="R71" s="110"/>
      <c r="S71" s="111"/>
    </row>
    <row r="72" spans="2:19" ht="15" customHeight="1" x14ac:dyDescent="0.25">
      <c r="B72" s="109"/>
      <c r="C72" s="111"/>
      <c r="D72" s="111"/>
      <c r="E72" s="111"/>
      <c r="F72" s="111"/>
      <c r="G72" s="111"/>
      <c r="H72" s="112"/>
      <c r="I72" s="113"/>
      <c r="J72" s="113"/>
      <c r="K72" s="110"/>
      <c r="L72" s="113"/>
      <c r="M72" s="113"/>
      <c r="N72" s="113"/>
      <c r="O72" s="113"/>
      <c r="P72" s="110"/>
      <c r="Q72" s="113"/>
      <c r="R72" s="110"/>
      <c r="S72" s="111"/>
    </row>
    <row r="73" spans="2:19" ht="15" customHeight="1" x14ac:dyDescent="0.25">
      <c r="B73" s="109"/>
      <c r="C73" s="111"/>
      <c r="D73" s="111"/>
      <c r="E73" s="111"/>
      <c r="F73" s="111"/>
      <c r="G73" s="111"/>
      <c r="H73" s="112"/>
      <c r="I73" s="113"/>
      <c r="J73" s="113"/>
      <c r="K73" s="110"/>
      <c r="L73" s="113"/>
      <c r="M73" s="113"/>
      <c r="N73" s="113"/>
      <c r="O73" s="113"/>
      <c r="P73" s="110"/>
      <c r="Q73" s="113"/>
      <c r="R73" s="110"/>
      <c r="S73" s="111"/>
    </row>
    <row r="74" spans="2:19" ht="15" customHeight="1" x14ac:dyDescent="0.25">
      <c r="B74" s="109"/>
      <c r="C74" s="111"/>
      <c r="D74" s="111"/>
      <c r="E74" s="111"/>
      <c r="F74" s="111"/>
      <c r="G74" s="111"/>
      <c r="H74" s="112"/>
      <c r="I74" s="113"/>
      <c r="J74" s="113"/>
      <c r="K74" s="110"/>
      <c r="L74" s="113"/>
      <c r="M74" s="113"/>
      <c r="N74" s="113"/>
      <c r="O74" s="113"/>
      <c r="P74" s="110"/>
      <c r="Q74" s="113"/>
      <c r="R74" s="110"/>
      <c r="S74" s="111"/>
    </row>
    <row r="75" spans="2:19" ht="15" customHeight="1" x14ac:dyDescent="0.25">
      <c r="B75" s="109"/>
      <c r="C75" s="111"/>
      <c r="D75" s="111"/>
      <c r="E75" s="111"/>
      <c r="F75" s="111"/>
      <c r="G75" s="111"/>
      <c r="H75" s="112"/>
      <c r="I75" s="113"/>
      <c r="J75" s="113"/>
      <c r="K75" s="110"/>
      <c r="L75" s="113"/>
      <c r="M75" s="113"/>
      <c r="N75" s="113"/>
      <c r="O75" s="113"/>
      <c r="P75" s="110"/>
      <c r="Q75" s="113"/>
      <c r="R75" s="110"/>
      <c r="S75" s="111"/>
    </row>
    <row r="76" spans="2:19" ht="15" customHeight="1" x14ac:dyDescent="0.25">
      <c r="B76" s="109"/>
      <c r="C76" s="111"/>
      <c r="D76" s="111"/>
      <c r="E76" s="111"/>
      <c r="F76" s="111"/>
      <c r="G76" s="111"/>
      <c r="H76" s="112"/>
      <c r="I76" s="113"/>
      <c r="J76" s="113"/>
      <c r="K76" s="110"/>
      <c r="L76" s="113"/>
      <c r="M76" s="113"/>
      <c r="N76" s="113"/>
      <c r="O76" s="113"/>
      <c r="P76" s="110"/>
      <c r="Q76" s="113"/>
      <c r="R76" s="110"/>
      <c r="S76" s="111"/>
    </row>
    <row r="77" spans="2:19" ht="15" customHeight="1" x14ac:dyDescent="0.25">
      <c r="B77" s="109"/>
      <c r="C77" s="111"/>
      <c r="D77" s="111"/>
      <c r="E77" s="111"/>
      <c r="F77" s="111"/>
      <c r="G77" s="111"/>
      <c r="H77" s="112"/>
      <c r="I77" s="113"/>
      <c r="J77" s="113"/>
      <c r="K77" s="110"/>
      <c r="L77" s="113"/>
      <c r="M77" s="113"/>
      <c r="N77" s="113"/>
      <c r="O77" s="113"/>
      <c r="P77" s="110"/>
      <c r="Q77" s="113"/>
      <c r="R77" s="110"/>
      <c r="S77" s="111"/>
    </row>
    <row r="78" spans="2:19" ht="15" customHeight="1" x14ac:dyDescent="0.25">
      <c r="B78" s="109"/>
      <c r="C78" s="111"/>
      <c r="D78" s="111"/>
      <c r="E78" s="111"/>
      <c r="F78" s="111"/>
      <c r="G78" s="111"/>
      <c r="H78" s="112"/>
      <c r="I78" s="113"/>
      <c r="J78" s="113"/>
      <c r="K78" s="110"/>
      <c r="L78" s="113"/>
      <c r="M78" s="113"/>
      <c r="N78" s="113"/>
      <c r="O78" s="113"/>
      <c r="P78" s="110"/>
      <c r="Q78" s="113"/>
      <c r="R78" s="110"/>
      <c r="S78" s="111"/>
    </row>
    <row r="79" spans="2:19" ht="15" customHeight="1" x14ac:dyDescent="0.25">
      <c r="B79" s="109"/>
      <c r="C79" s="111"/>
      <c r="D79" s="111"/>
      <c r="E79" s="111"/>
      <c r="F79" s="111"/>
      <c r="G79" s="111"/>
      <c r="H79" s="112"/>
      <c r="I79" s="113"/>
      <c r="J79" s="113"/>
      <c r="K79" s="110"/>
      <c r="L79" s="113"/>
      <c r="M79" s="113"/>
      <c r="N79" s="113"/>
      <c r="O79" s="113"/>
      <c r="P79" s="110"/>
      <c r="Q79" s="113"/>
      <c r="R79" s="110"/>
      <c r="S79" s="111"/>
    </row>
    <row r="80" spans="2:19" ht="15" customHeight="1" x14ac:dyDescent="0.25">
      <c r="B80" s="109"/>
      <c r="C80" s="111"/>
      <c r="D80" s="111"/>
      <c r="E80" s="111"/>
      <c r="F80" s="111"/>
      <c r="G80" s="111"/>
      <c r="H80" s="112"/>
      <c r="I80" s="113"/>
      <c r="J80" s="113"/>
      <c r="K80" s="110"/>
      <c r="L80" s="113"/>
      <c r="M80" s="113"/>
      <c r="N80" s="113"/>
      <c r="O80" s="113"/>
      <c r="P80" s="110"/>
      <c r="Q80" s="113"/>
      <c r="R80" s="110"/>
      <c r="S80" s="111"/>
    </row>
    <row r="81" spans="2:19" ht="15" customHeight="1" x14ac:dyDescent="0.25">
      <c r="B81" s="109"/>
      <c r="C81" s="111"/>
      <c r="D81" s="111"/>
      <c r="E81" s="111"/>
      <c r="F81" s="111"/>
      <c r="G81" s="111"/>
      <c r="H81" s="112"/>
      <c r="I81" s="113"/>
      <c r="J81" s="113"/>
      <c r="K81" s="110"/>
      <c r="L81" s="113"/>
      <c r="M81" s="113"/>
      <c r="N81" s="113"/>
      <c r="O81" s="113"/>
      <c r="P81" s="110"/>
      <c r="Q81" s="113"/>
      <c r="R81" s="110"/>
      <c r="S81" s="111"/>
    </row>
    <row r="82" spans="2:19" ht="15" customHeight="1" x14ac:dyDescent="0.25">
      <c r="B82" s="109"/>
      <c r="C82" s="111"/>
      <c r="D82" s="111"/>
      <c r="E82" s="111"/>
      <c r="F82" s="111"/>
      <c r="G82" s="111"/>
      <c r="H82" s="112"/>
      <c r="I82" s="113"/>
      <c r="J82" s="113"/>
      <c r="K82" s="110"/>
      <c r="L82" s="113"/>
      <c r="M82" s="113"/>
      <c r="N82" s="113"/>
      <c r="O82" s="113"/>
      <c r="P82" s="110"/>
      <c r="Q82" s="113"/>
      <c r="R82" s="110"/>
      <c r="S82" s="111"/>
    </row>
    <row r="83" spans="2:19" ht="15" customHeight="1" x14ac:dyDescent="0.25">
      <c r="B83" s="109"/>
      <c r="C83" s="111"/>
      <c r="D83" s="111"/>
      <c r="E83" s="111"/>
      <c r="F83" s="111"/>
      <c r="G83" s="111"/>
      <c r="H83" s="112"/>
      <c r="I83" s="113"/>
      <c r="J83" s="113"/>
      <c r="K83" s="110"/>
      <c r="L83" s="113"/>
      <c r="M83" s="113"/>
      <c r="N83" s="113"/>
      <c r="O83" s="113"/>
      <c r="P83" s="110"/>
      <c r="Q83" s="113"/>
      <c r="R83" s="110"/>
      <c r="S83" s="111"/>
    </row>
    <row r="84" spans="2:19" ht="15" customHeight="1" x14ac:dyDescent="0.25">
      <c r="B84" s="109"/>
      <c r="C84" s="111"/>
      <c r="D84" s="111"/>
      <c r="E84" s="111"/>
      <c r="F84" s="111"/>
      <c r="G84" s="111"/>
      <c r="H84" s="112"/>
      <c r="I84" s="113"/>
      <c r="J84" s="113"/>
      <c r="K84" s="110"/>
      <c r="L84" s="113"/>
      <c r="M84" s="113"/>
      <c r="N84" s="113"/>
      <c r="O84" s="113"/>
      <c r="P84" s="110"/>
      <c r="Q84" s="113"/>
      <c r="R84" s="110"/>
      <c r="S84" s="111"/>
    </row>
    <row r="85" spans="2:19" ht="15" customHeight="1" x14ac:dyDescent="0.25">
      <c r="B85" s="109"/>
      <c r="C85" s="111"/>
      <c r="D85" s="111"/>
      <c r="E85" s="111"/>
      <c r="F85" s="111"/>
      <c r="G85" s="111"/>
      <c r="H85" s="112"/>
      <c r="I85" s="113"/>
      <c r="J85" s="113"/>
      <c r="K85" s="110"/>
      <c r="L85" s="113"/>
      <c r="M85" s="113"/>
      <c r="N85" s="113"/>
      <c r="O85" s="113"/>
      <c r="P85" s="110"/>
      <c r="Q85" s="113"/>
      <c r="R85" s="110"/>
      <c r="S85" s="111"/>
    </row>
    <row r="86" spans="2:19" ht="15" customHeight="1" x14ac:dyDescent="0.25">
      <c r="B86" s="109"/>
      <c r="C86" s="111"/>
      <c r="D86" s="111"/>
      <c r="E86" s="111"/>
      <c r="F86" s="111"/>
      <c r="G86" s="111"/>
      <c r="H86" s="112"/>
      <c r="I86" s="113"/>
      <c r="J86" s="113"/>
      <c r="K86" s="110"/>
      <c r="L86" s="113"/>
      <c r="M86" s="113"/>
      <c r="N86" s="113"/>
      <c r="O86" s="113"/>
      <c r="P86" s="110"/>
      <c r="Q86" s="113"/>
      <c r="R86" s="110"/>
      <c r="S86" s="111"/>
    </row>
    <row r="87" spans="2:19" ht="15" customHeight="1" x14ac:dyDescent="0.25">
      <c r="B87" s="109"/>
      <c r="C87" s="111"/>
      <c r="D87" s="111"/>
      <c r="E87" s="111"/>
      <c r="F87" s="111"/>
      <c r="G87" s="111"/>
      <c r="H87" s="112"/>
      <c r="I87" s="113"/>
      <c r="J87" s="113"/>
      <c r="K87" s="110"/>
      <c r="L87" s="113"/>
      <c r="M87" s="113"/>
      <c r="N87" s="113"/>
      <c r="O87" s="113"/>
      <c r="P87" s="110"/>
      <c r="Q87" s="113"/>
      <c r="R87" s="110"/>
      <c r="S87" s="111"/>
    </row>
    <row r="88" spans="2:19" ht="15" customHeight="1" x14ac:dyDescent="0.25">
      <c r="B88" s="109"/>
      <c r="C88" s="111"/>
      <c r="D88" s="111"/>
      <c r="E88" s="111"/>
      <c r="F88" s="111"/>
      <c r="G88" s="111"/>
      <c r="H88" s="112"/>
      <c r="I88" s="113"/>
      <c r="J88" s="113"/>
      <c r="K88" s="110"/>
      <c r="L88" s="113"/>
      <c r="M88" s="113"/>
      <c r="N88" s="113"/>
      <c r="O88" s="113"/>
      <c r="P88" s="110"/>
      <c r="Q88" s="113"/>
      <c r="R88" s="110"/>
      <c r="S88" s="111"/>
    </row>
    <row r="89" spans="2:19" ht="15" customHeight="1" x14ac:dyDescent="0.25">
      <c r="B89" s="109"/>
      <c r="C89" s="111"/>
      <c r="D89" s="111"/>
      <c r="E89" s="111"/>
      <c r="F89" s="111"/>
      <c r="G89" s="111"/>
      <c r="H89" s="112"/>
      <c r="I89" s="113"/>
      <c r="J89" s="113"/>
      <c r="K89" s="110"/>
      <c r="L89" s="113"/>
      <c r="M89" s="113"/>
      <c r="N89" s="113"/>
      <c r="O89" s="113"/>
      <c r="P89" s="110"/>
      <c r="Q89" s="113"/>
      <c r="R89" s="110"/>
      <c r="S89" s="111"/>
    </row>
    <row r="90" spans="2:19" ht="15" customHeight="1" x14ac:dyDescent="0.25">
      <c r="B90" s="109"/>
      <c r="C90" s="111"/>
      <c r="D90" s="111"/>
      <c r="E90" s="111"/>
      <c r="F90" s="111"/>
      <c r="G90" s="111"/>
      <c r="H90" s="112"/>
      <c r="I90" s="113"/>
      <c r="J90" s="113"/>
      <c r="K90" s="110"/>
      <c r="L90" s="113"/>
      <c r="M90" s="113"/>
      <c r="N90" s="113"/>
      <c r="O90" s="113"/>
      <c r="P90" s="110"/>
      <c r="Q90" s="113"/>
      <c r="R90" s="110"/>
      <c r="S90" s="111"/>
    </row>
    <row r="91" spans="2:19" ht="15" customHeight="1" x14ac:dyDescent="0.25">
      <c r="B91" s="109"/>
      <c r="C91" s="111"/>
      <c r="D91" s="111"/>
      <c r="E91" s="111"/>
      <c r="F91" s="111"/>
      <c r="G91" s="111"/>
      <c r="H91" s="112"/>
      <c r="I91" s="113"/>
      <c r="J91" s="113"/>
      <c r="K91" s="110"/>
      <c r="L91" s="113"/>
      <c r="M91" s="113"/>
      <c r="N91" s="113"/>
      <c r="O91" s="113"/>
      <c r="P91" s="110"/>
      <c r="Q91" s="113"/>
      <c r="R91" s="110"/>
      <c r="S91" s="111"/>
    </row>
    <row r="92" spans="2:19" ht="15" customHeight="1" x14ac:dyDescent="0.25">
      <c r="B92" s="109"/>
      <c r="C92" s="111"/>
      <c r="D92" s="111"/>
      <c r="E92" s="111"/>
      <c r="F92" s="111"/>
      <c r="G92" s="111"/>
      <c r="H92" s="112"/>
      <c r="I92" s="113"/>
      <c r="J92" s="113"/>
      <c r="K92" s="110"/>
      <c r="L92" s="113"/>
      <c r="M92" s="113"/>
      <c r="N92" s="113"/>
      <c r="O92" s="113"/>
      <c r="P92" s="110"/>
      <c r="Q92" s="113"/>
      <c r="R92" s="110"/>
      <c r="S92" s="111"/>
    </row>
    <row r="93" spans="2:19" ht="15" customHeight="1" x14ac:dyDescent="0.25">
      <c r="B93" s="109"/>
      <c r="C93" s="111"/>
      <c r="D93" s="111"/>
      <c r="E93" s="111"/>
      <c r="F93" s="111"/>
      <c r="G93" s="111"/>
      <c r="H93" s="112"/>
      <c r="I93" s="113"/>
      <c r="J93" s="113"/>
      <c r="K93" s="110"/>
      <c r="L93" s="113"/>
      <c r="M93" s="113"/>
      <c r="N93" s="113"/>
      <c r="O93" s="113"/>
      <c r="P93" s="110"/>
      <c r="Q93" s="113"/>
      <c r="R93" s="110"/>
      <c r="S93" s="111"/>
    </row>
    <row r="94" spans="2:19" ht="15" customHeight="1" x14ac:dyDescent="0.25">
      <c r="B94" s="109"/>
      <c r="C94" s="111"/>
      <c r="D94" s="111"/>
      <c r="E94" s="111"/>
      <c r="F94" s="111"/>
      <c r="G94" s="111"/>
      <c r="H94" s="112"/>
      <c r="I94" s="113"/>
      <c r="J94" s="113"/>
      <c r="K94" s="110"/>
      <c r="L94" s="113"/>
      <c r="M94" s="113"/>
      <c r="N94" s="113"/>
      <c r="O94" s="113"/>
      <c r="P94" s="110"/>
      <c r="Q94" s="113"/>
      <c r="R94" s="110"/>
      <c r="S94" s="111"/>
    </row>
    <row r="95" spans="2:19" ht="15" customHeight="1" x14ac:dyDescent="0.25">
      <c r="B95" s="109"/>
      <c r="C95" s="111"/>
      <c r="D95" s="111"/>
      <c r="E95" s="111"/>
      <c r="F95" s="111"/>
      <c r="G95" s="111"/>
      <c r="H95" s="112"/>
      <c r="I95" s="113"/>
      <c r="J95" s="113"/>
      <c r="K95" s="110"/>
      <c r="L95" s="113"/>
      <c r="M95" s="113"/>
      <c r="N95" s="113"/>
      <c r="O95" s="113"/>
      <c r="P95" s="110"/>
      <c r="Q95" s="113"/>
      <c r="R95" s="110"/>
      <c r="S95" s="111"/>
    </row>
    <row r="96" spans="2:19" ht="15" customHeight="1" x14ac:dyDescent="0.25">
      <c r="B96" s="109"/>
      <c r="C96" s="111"/>
      <c r="D96" s="111"/>
      <c r="E96" s="111"/>
      <c r="F96" s="111"/>
      <c r="G96" s="111"/>
      <c r="H96" s="112"/>
      <c r="I96" s="113"/>
      <c r="J96" s="113"/>
      <c r="K96" s="110"/>
      <c r="L96" s="113"/>
      <c r="M96" s="113"/>
      <c r="N96" s="113"/>
      <c r="O96" s="113"/>
      <c r="P96" s="110"/>
      <c r="Q96" s="113"/>
      <c r="R96" s="110"/>
      <c r="S96" s="111"/>
    </row>
    <row r="97" spans="2:19" ht="15" customHeight="1" x14ac:dyDescent="0.25">
      <c r="B97" s="109"/>
      <c r="C97" s="111"/>
      <c r="D97" s="111"/>
      <c r="E97" s="111"/>
      <c r="F97" s="111"/>
      <c r="G97" s="111"/>
      <c r="H97" s="112"/>
      <c r="I97" s="113"/>
      <c r="J97" s="113"/>
      <c r="K97" s="110"/>
      <c r="L97" s="113"/>
      <c r="M97" s="113"/>
      <c r="N97" s="113"/>
      <c r="O97" s="113"/>
      <c r="P97" s="110"/>
      <c r="Q97" s="113"/>
      <c r="R97" s="110"/>
      <c r="S97" s="111"/>
    </row>
    <row r="98" spans="2:19" ht="15" customHeight="1" x14ac:dyDescent="0.25">
      <c r="B98" s="109"/>
      <c r="C98" s="111"/>
      <c r="D98" s="111"/>
      <c r="E98" s="111"/>
      <c r="F98" s="111"/>
      <c r="G98" s="111"/>
      <c r="H98" s="112"/>
      <c r="I98" s="113"/>
      <c r="J98" s="113"/>
      <c r="K98" s="110"/>
      <c r="L98" s="113"/>
      <c r="M98" s="113"/>
      <c r="N98" s="113"/>
      <c r="O98" s="113"/>
      <c r="P98" s="110"/>
      <c r="Q98" s="113"/>
      <c r="R98" s="110"/>
      <c r="S98" s="111"/>
    </row>
    <row r="99" spans="2:19" ht="15" customHeight="1" x14ac:dyDescent="0.25">
      <c r="B99" s="109"/>
      <c r="C99" s="111"/>
      <c r="D99" s="111"/>
      <c r="E99" s="111"/>
      <c r="F99" s="111"/>
      <c r="G99" s="111"/>
      <c r="H99" s="112"/>
      <c r="I99" s="113"/>
      <c r="J99" s="113"/>
      <c r="K99" s="110"/>
      <c r="L99" s="113"/>
      <c r="M99" s="113"/>
      <c r="N99" s="113"/>
      <c r="O99" s="113"/>
      <c r="P99" s="110"/>
      <c r="Q99" s="113"/>
      <c r="R99" s="110"/>
      <c r="S99" s="111"/>
    </row>
    <row r="100" spans="2:19" ht="15" customHeight="1" x14ac:dyDescent="0.25">
      <c r="B100" s="109"/>
      <c r="C100" s="111"/>
      <c r="D100" s="111"/>
      <c r="E100" s="111"/>
      <c r="F100" s="111"/>
      <c r="G100" s="111"/>
      <c r="H100" s="112"/>
      <c r="I100" s="113"/>
      <c r="J100" s="113"/>
      <c r="K100" s="110"/>
      <c r="L100" s="113"/>
      <c r="M100" s="113"/>
      <c r="N100" s="113"/>
      <c r="O100" s="113"/>
      <c r="P100" s="110"/>
      <c r="Q100" s="113"/>
      <c r="R100" s="110"/>
      <c r="S100" s="111"/>
    </row>
    <row r="101" spans="2:19" ht="15" customHeight="1" x14ac:dyDescent="0.25">
      <c r="B101" s="109"/>
      <c r="C101" s="111"/>
      <c r="D101" s="111"/>
      <c r="E101" s="111"/>
      <c r="F101" s="111"/>
      <c r="G101" s="111"/>
      <c r="H101" s="112"/>
      <c r="I101" s="113"/>
      <c r="J101" s="113"/>
      <c r="K101" s="110"/>
      <c r="L101" s="113"/>
      <c r="M101" s="113"/>
      <c r="N101" s="113"/>
      <c r="O101" s="113"/>
      <c r="P101" s="110"/>
      <c r="Q101" s="113"/>
      <c r="R101" s="110"/>
      <c r="S101" s="111"/>
    </row>
    <row r="102" spans="2:19" ht="15" customHeight="1" x14ac:dyDescent="0.25">
      <c r="B102" s="109"/>
      <c r="C102" s="111"/>
      <c r="D102" s="111"/>
      <c r="E102" s="111"/>
      <c r="F102" s="111"/>
      <c r="G102" s="111"/>
      <c r="H102" s="112"/>
      <c r="I102" s="113"/>
      <c r="J102" s="113"/>
      <c r="K102" s="110"/>
      <c r="L102" s="113"/>
      <c r="M102" s="113"/>
      <c r="N102" s="113"/>
      <c r="O102" s="113"/>
      <c r="P102" s="110"/>
      <c r="Q102" s="113"/>
      <c r="R102" s="110"/>
      <c r="S102" s="111"/>
    </row>
    <row r="103" spans="2:19" ht="15" customHeight="1" x14ac:dyDescent="0.25">
      <c r="B103" s="109"/>
      <c r="C103" s="111"/>
      <c r="D103" s="111"/>
      <c r="E103" s="111"/>
      <c r="F103" s="111"/>
      <c r="G103" s="111"/>
      <c r="H103" s="112"/>
      <c r="I103" s="113"/>
      <c r="J103" s="113"/>
      <c r="K103" s="110"/>
      <c r="L103" s="113"/>
      <c r="M103" s="113"/>
      <c r="N103" s="113"/>
      <c r="O103" s="113"/>
      <c r="P103" s="110"/>
      <c r="Q103" s="113"/>
      <c r="R103" s="110"/>
      <c r="S103" s="111"/>
    </row>
    <row r="104" spans="2:19" ht="15" customHeight="1" x14ac:dyDescent="0.25">
      <c r="B104" s="109"/>
      <c r="C104" s="111"/>
      <c r="D104" s="111"/>
      <c r="E104" s="111"/>
      <c r="F104" s="111"/>
      <c r="G104" s="111"/>
      <c r="H104" s="112"/>
      <c r="I104" s="113"/>
      <c r="J104" s="113"/>
      <c r="K104" s="110"/>
      <c r="L104" s="113"/>
      <c r="M104" s="113"/>
      <c r="N104" s="113"/>
      <c r="O104" s="113"/>
      <c r="P104" s="110"/>
      <c r="Q104" s="113"/>
      <c r="R104" s="110"/>
      <c r="S104" s="111"/>
    </row>
    <row r="105" spans="2:19" ht="15" customHeight="1" x14ac:dyDescent="0.25">
      <c r="B105" s="109"/>
      <c r="C105" s="111"/>
      <c r="D105" s="111"/>
      <c r="E105" s="111"/>
      <c r="F105" s="111"/>
      <c r="G105" s="111"/>
      <c r="H105" s="112"/>
      <c r="I105" s="113"/>
      <c r="J105" s="113"/>
      <c r="K105" s="110"/>
      <c r="L105" s="113"/>
      <c r="M105" s="113"/>
      <c r="N105" s="113"/>
      <c r="O105" s="113"/>
      <c r="P105" s="110"/>
      <c r="Q105" s="113"/>
      <c r="R105" s="110"/>
      <c r="S105" s="111"/>
    </row>
    <row r="106" spans="2:19" ht="15" customHeight="1" x14ac:dyDescent="0.25">
      <c r="B106" s="109"/>
      <c r="C106" s="111"/>
      <c r="D106" s="111"/>
      <c r="E106" s="111"/>
      <c r="F106" s="111"/>
      <c r="G106" s="111"/>
      <c r="H106" s="112"/>
      <c r="I106" s="113"/>
      <c r="J106" s="113"/>
      <c r="K106" s="110"/>
      <c r="L106" s="113"/>
      <c r="M106" s="113"/>
      <c r="N106" s="113"/>
      <c r="O106" s="113"/>
      <c r="P106" s="110"/>
      <c r="Q106" s="113"/>
      <c r="R106" s="110"/>
      <c r="S106" s="111"/>
    </row>
    <row r="107" spans="2:19" ht="15" customHeight="1" x14ac:dyDescent="0.25">
      <c r="B107" s="109"/>
      <c r="C107" s="111"/>
      <c r="D107" s="111"/>
      <c r="E107" s="111"/>
      <c r="F107" s="111"/>
      <c r="G107" s="111"/>
      <c r="H107" s="112"/>
      <c r="I107" s="113"/>
      <c r="J107" s="113"/>
      <c r="K107" s="110"/>
      <c r="L107" s="113"/>
      <c r="M107" s="113"/>
      <c r="N107" s="113"/>
      <c r="O107" s="113"/>
      <c r="P107" s="110"/>
      <c r="Q107" s="113"/>
      <c r="R107" s="110"/>
      <c r="S107" s="111"/>
    </row>
    <row r="108" spans="2:19" ht="15" customHeight="1" x14ac:dyDescent="0.25">
      <c r="B108" s="109"/>
      <c r="C108" s="111"/>
      <c r="D108" s="111"/>
      <c r="E108" s="111"/>
      <c r="F108" s="111"/>
      <c r="G108" s="111"/>
      <c r="H108" s="112"/>
      <c r="I108" s="113"/>
      <c r="J108" s="113"/>
      <c r="K108" s="110"/>
      <c r="L108" s="113"/>
      <c r="M108" s="113"/>
      <c r="N108" s="113"/>
      <c r="O108" s="113"/>
      <c r="P108" s="110"/>
      <c r="Q108" s="113"/>
      <c r="R108" s="110"/>
      <c r="S108" s="111"/>
    </row>
    <row r="109" spans="2:19" x14ac:dyDescent="0.25">
      <c r="B109" s="109"/>
      <c r="C109" s="114"/>
      <c r="D109" s="114"/>
      <c r="E109" s="114"/>
      <c r="F109" s="114"/>
      <c r="G109" s="114"/>
      <c r="H109" s="112"/>
      <c r="I109" s="115"/>
      <c r="J109" s="115"/>
      <c r="K109" s="110"/>
      <c r="L109" s="115"/>
      <c r="M109" s="115"/>
      <c r="N109" s="115"/>
      <c r="O109" s="115"/>
      <c r="P109" s="110"/>
      <c r="Q109" s="115"/>
      <c r="R109" s="110"/>
      <c r="S109" s="114"/>
    </row>
    <row r="110" spans="2:19" x14ac:dyDescent="0.25">
      <c r="B110" s="109"/>
      <c r="C110" s="114"/>
      <c r="D110" s="114"/>
      <c r="E110" s="114"/>
      <c r="F110" s="114"/>
      <c r="G110" s="114"/>
      <c r="H110" s="112"/>
      <c r="I110" s="115"/>
      <c r="J110" s="115"/>
      <c r="K110" s="110"/>
      <c r="L110" s="115"/>
      <c r="M110" s="115"/>
      <c r="N110" s="115"/>
      <c r="O110" s="115"/>
      <c r="P110" s="110"/>
      <c r="Q110" s="115"/>
      <c r="R110" s="110"/>
      <c r="S110" s="114"/>
    </row>
    <row r="111" spans="2:19" x14ac:dyDescent="0.25">
      <c r="B111" s="109"/>
      <c r="C111" s="114"/>
      <c r="D111" s="114"/>
      <c r="E111" s="114"/>
      <c r="F111" s="114"/>
      <c r="G111" s="114"/>
      <c r="H111" s="112"/>
      <c r="I111" s="115"/>
      <c r="J111" s="115"/>
      <c r="K111" s="110"/>
      <c r="L111" s="115"/>
      <c r="M111" s="115"/>
      <c r="N111" s="115"/>
      <c r="O111" s="115"/>
      <c r="P111" s="110"/>
      <c r="Q111" s="115"/>
      <c r="R111" s="110"/>
      <c r="S111" s="114"/>
    </row>
    <row r="112" spans="2:19" x14ac:dyDescent="0.25">
      <c r="B112" s="109"/>
      <c r="C112" s="114"/>
      <c r="D112" s="114"/>
      <c r="E112" s="114"/>
      <c r="F112" s="114"/>
      <c r="G112" s="114"/>
      <c r="H112" s="112"/>
      <c r="I112" s="115"/>
      <c r="J112" s="115"/>
      <c r="K112" s="110"/>
      <c r="L112" s="115"/>
      <c r="M112" s="115"/>
      <c r="N112" s="115"/>
      <c r="O112" s="115"/>
      <c r="P112" s="110"/>
      <c r="Q112" s="115"/>
      <c r="R112" s="110"/>
      <c r="S112" s="114"/>
    </row>
    <row r="113" spans="2:19" x14ac:dyDescent="0.25">
      <c r="B113" s="109"/>
      <c r="C113" s="114"/>
      <c r="D113" s="114"/>
      <c r="E113" s="114"/>
      <c r="F113" s="114"/>
      <c r="G113" s="114"/>
      <c r="H113" s="112"/>
      <c r="I113" s="115"/>
      <c r="J113" s="115"/>
      <c r="K113" s="110"/>
      <c r="L113" s="115"/>
      <c r="M113" s="115"/>
      <c r="N113" s="115"/>
      <c r="O113" s="115"/>
      <c r="P113" s="110"/>
      <c r="Q113" s="115"/>
      <c r="R113" s="110"/>
      <c r="S113" s="114"/>
    </row>
    <row r="114" spans="2:19" x14ac:dyDescent="0.25">
      <c r="B114" s="109"/>
      <c r="C114" s="114"/>
      <c r="D114" s="114"/>
      <c r="E114" s="114"/>
      <c r="F114" s="114"/>
      <c r="G114" s="114"/>
      <c r="H114" s="112"/>
      <c r="I114" s="115"/>
      <c r="J114" s="115"/>
      <c r="K114" s="110"/>
      <c r="L114" s="115"/>
      <c r="M114" s="115"/>
      <c r="N114" s="115"/>
      <c r="O114" s="115"/>
      <c r="P114" s="110"/>
      <c r="Q114" s="115"/>
      <c r="R114" s="110"/>
      <c r="S114" s="114"/>
    </row>
    <row r="115" spans="2:19" x14ac:dyDescent="0.25">
      <c r="B115" s="109"/>
      <c r="C115" s="114"/>
      <c r="D115" s="114"/>
      <c r="E115" s="114"/>
      <c r="F115" s="114"/>
      <c r="G115" s="114"/>
      <c r="H115" s="112"/>
      <c r="I115" s="115"/>
      <c r="J115" s="115"/>
      <c r="K115" s="110"/>
      <c r="L115" s="115"/>
      <c r="M115" s="115"/>
      <c r="N115" s="115"/>
      <c r="O115" s="115"/>
      <c r="P115" s="110"/>
      <c r="Q115" s="115"/>
      <c r="R115" s="110"/>
      <c r="S115" s="114"/>
    </row>
    <row r="116" spans="2:19" x14ac:dyDescent="0.25">
      <c r="B116" s="109"/>
      <c r="C116" s="114"/>
      <c r="D116" s="114"/>
      <c r="E116" s="114"/>
      <c r="F116" s="114"/>
      <c r="G116" s="114"/>
      <c r="H116" s="112"/>
      <c r="I116" s="115"/>
      <c r="J116" s="115"/>
      <c r="K116" s="110"/>
      <c r="L116" s="115"/>
      <c r="M116" s="115"/>
      <c r="N116" s="115"/>
      <c r="O116" s="115"/>
      <c r="P116" s="110"/>
      <c r="Q116" s="115"/>
      <c r="R116" s="110"/>
      <c r="S116" s="114"/>
    </row>
    <row r="117" spans="2:19" x14ac:dyDescent="0.25">
      <c r="B117" s="109"/>
      <c r="C117" s="114"/>
      <c r="D117" s="114"/>
      <c r="E117" s="114"/>
      <c r="F117" s="114"/>
      <c r="G117" s="114"/>
      <c r="H117" s="112"/>
      <c r="I117" s="115"/>
      <c r="J117" s="115"/>
      <c r="K117" s="110"/>
      <c r="L117" s="115"/>
      <c r="M117" s="115"/>
      <c r="N117" s="115"/>
      <c r="O117" s="115"/>
      <c r="P117" s="110"/>
      <c r="Q117" s="115"/>
      <c r="R117" s="110"/>
      <c r="S117" s="114"/>
    </row>
    <row r="118" spans="2:19" x14ac:dyDescent="0.25">
      <c r="B118" s="109"/>
      <c r="C118" s="114"/>
      <c r="D118" s="114"/>
      <c r="E118" s="114"/>
      <c r="F118" s="114"/>
      <c r="G118" s="114"/>
      <c r="H118" s="112"/>
      <c r="I118" s="115"/>
      <c r="J118" s="115"/>
      <c r="K118" s="110"/>
      <c r="L118" s="115"/>
      <c r="M118" s="115"/>
      <c r="N118" s="115"/>
      <c r="O118" s="115"/>
      <c r="P118" s="110"/>
      <c r="Q118" s="115"/>
      <c r="R118" s="110"/>
      <c r="S118" s="114"/>
    </row>
    <row r="119" spans="2:19" x14ac:dyDescent="0.25">
      <c r="B119" s="109"/>
      <c r="C119" s="114"/>
      <c r="D119" s="114"/>
      <c r="E119" s="114"/>
      <c r="F119" s="114"/>
      <c r="G119" s="114"/>
      <c r="H119" s="112"/>
      <c r="I119" s="115"/>
      <c r="J119" s="115"/>
      <c r="K119" s="110"/>
      <c r="L119" s="115"/>
      <c r="M119" s="115"/>
      <c r="N119" s="115"/>
      <c r="O119" s="115"/>
      <c r="P119" s="110"/>
      <c r="Q119" s="115"/>
      <c r="R119" s="110"/>
      <c r="S119" s="114"/>
    </row>
    <row r="120" spans="2:19" x14ac:dyDescent="0.25">
      <c r="B120" s="109"/>
      <c r="C120" s="114"/>
      <c r="D120" s="114"/>
      <c r="E120" s="114"/>
      <c r="F120" s="114"/>
      <c r="G120" s="114"/>
      <c r="H120" s="112"/>
      <c r="I120" s="115"/>
      <c r="J120" s="115"/>
      <c r="K120" s="110"/>
      <c r="L120" s="115"/>
      <c r="M120" s="115"/>
      <c r="N120" s="115"/>
      <c r="O120" s="115"/>
      <c r="P120" s="110"/>
      <c r="Q120" s="115"/>
      <c r="R120" s="110"/>
      <c r="S120" s="114"/>
    </row>
    <row r="121" spans="2:19" x14ac:dyDescent="0.25">
      <c r="B121" s="109"/>
      <c r="C121" s="114"/>
      <c r="D121" s="114"/>
      <c r="E121" s="114"/>
      <c r="F121" s="114"/>
      <c r="G121" s="114"/>
      <c r="H121" s="112"/>
      <c r="I121" s="115"/>
      <c r="J121" s="115"/>
      <c r="K121" s="110"/>
      <c r="L121" s="115"/>
      <c r="M121" s="115"/>
      <c r="N121" s="115"/>
      <c r="O121" s="115"/>
      <c r="P121" s="110"/>
      <c r="Q121" s="115"/>
      <c r="R121" s="110"/>
      <c r="S121" s="114"/>
    </row>
    <row r="122" spans="2:19" x14ac:dyDescent="0.25">
      <c r="B122" s="109"/>
      <c r="C122" s="114"/>
      <c r="D122" s="114"/>
      <c r="E122" s="114"/>
      <c r="F122" s="114"/>
      <c r="G122" s="114"/>
      <c r="H122" s="112"/>
      <c r="I122" s="115"/>
      <c r="J122" s="115"/>
      <c r="K122" s="110"/>
      <c r="L122" s="115"/>
      <c r="M122" s="115"/>
      <c r="N122" s="115"/>
      <c r="O122" s="115"/>
      <c r="P122" s="110"/>
      <c r="Q122" s="115"/>
      <c r="R122" s="110"/>
      <c r="S122" s="114"/>
    </row>
    <row r="123" spans="2:19" x14ac:dyDescent="0.25">
      <c r="B123" s="109"/>
      <c r="C123" s="114"/>
      <c r="D123" s="114"/>
      <c r="E123" s="114"/>
      <c r="F123" s="114"/>
      <c r="G123" s="114"/>
      <c r="H123" s="112"/>
      <c r="I123" s="115"/>
      <c r="J123" s="115"/>
      <c r="K123" s="110"/>
      <c r="L123" s="115"/>
      <c r="M123" s="115"/>
      <c r="N123" s="115"/>
      <c r="O123" s="115"/>
      <c r="P123" s="110"/>
      <c r="Q123" s="115"/>
      <c r="R123" s="110"/>
      <c r="S123" s="114"/>
    </row>
    <row r="124" spans="2:19" x14ac:dyDescent="0.25">
      <c r="B124" s="109"/>
      <c r="C124" s="114"/>
      <c r="D124" s="114"/>
      <c r="E124" s="114"/>
      <c r="F124" s="114"/>
      <c r="G124" s="114"/>
      <c r="H124" s="112"/>
      <c r="I124" s="115"/>
      <c r="J124" s="115"/>
      <c r="K124" s="110"/>
      <c r="L124" s="115"/>
      <c r="M124" s="115"/>
      <c r="N124" s="115"/>
      <c r="O124" s="115"/>
      <c r="P124" s="110"/>
      <c r="Q124" s="115"/>
      <c r="R124" s="110"/>
      <c r="S124" s="114"/>
    </row>
    <row r="125" spans="2:19" x14ac:dyDescent="0.25">
      <c r="B125" s="109"/>
      <c r="C125" s="114"/>
      <c r="D125" s="114"/>
      <c r="E125" s="114"/>
      <c r="F125" s="114"/>
      <c r="G125" s="114"/>
      <c r="H125" s="112"/>
      <c r="I125" s="115"/>
      <c r="J125" s="115"/>
      <c r="K125" s="110"/>
      <c r="L125" s="115"/>
      <c r="M125" s="115"/>
      <c r="N125" s="115"/>
      <c r="O125" s="115"/>
      <c r="P125" s="110"/>
      <c r="Q125" s="115"/>
      <c r="R125" s="110"/>
      <c r="S125" s="114"/>
    </row>
    <row r="126" spans="2:19" x14ac:dyDescent="0.25">
      <c r="B126" s="109"/>
      <c r="C126" s="114"/>
      <c r="D126" s="114"/>
      <c r="E126" s="114"/>
      <c r="F126" s="114"/>
      <c r="G126" s="114"/>
      <c r="H126" s="112"/>
      <c r="I126" s="115"/>
      <c r="J126" s="115"/>
      <c r="K126" s="110"/>
      <c r="L126" s="115"/>
      <c r="M126" s="115"/>
      <c r="N126" s="115"/>
      <c r="O126" s="115"/>
      <c r="P126" s="110"/>
      <c r="Q126" s="115"/>
      <c r="R126" s="110"/>
      <c r="S126" s="114"/>
    </row>
    <row r="127" spans="2:19" x14ac:dyDescent="0.25">
      <c r="B127" s="109"/>
      <c r="C127" s="114"/>
      <c r="D127" s="114"/>
      <c r="E127" s="114"/>
      <c r="F127" s="114"/>
      <c r="G127" s="114"/>
      <c r="H127" s="112"/>
      <c r="I127" s="115"/>
      <c r="J127" s="115"/>
      <c r="K127" s="110"/>
      <c r="L127" s="115"/>
      <c r="M127" s="115"/>
      <c r="N127" s="115"/>
      <c r="O127" s="115"/>
      <c r="P127" s="110"/>
      <c r="Q127" s="115"/>
      <c r="R127" s="110"/>
      <c r="S127" s="114"/>
    </row>
    <row r="128" spans="2:19" x14ac:dyDescent="0.25">
      <c r="B128" s="109"/>
      <c r="C128" s="114"/>
      <c r="D128" s="114"/>
      <c r="E128" s="114"/>
      <c r="F128" s="114"/>
      <c r="G128" s="114"/>
      <c r="H128" s="112"/>
      <c r="I128" s="115"/>
      <c r="J128" s="115"/>
      <c r="K128" s="110"/>
      <c r="L128" s="115"/>
      <c r="M128" s="115"/>
      <c r="N128" s="115"/>
      <c r="O128" s="115"/>
      <c r="P128" s="110"/>
      <c r="Q128" s="115"/>
      <c r="R128" s="110"/>
      <c r="S128" s="114"/>
    </row>
    <row r="129" spans="2:19" x14ac:dyDescent="0.25">
      <c r="B129" s="109"/>
      <c r="C129" s="114"/>
      <c r="D129" s="114"/>
      <c r="E129" s="114"/>
      <c r="F129" s="114"/>
      <c r="G129" s="114"/>
      <c r="H129" s="112"/>
      <c r="I129" s="115"/>
      <c r="J129" s="115"/>
      <c r="K129" s="110"/>
      <c r="L129" s="115"/>
      <c r="M129" s="115"/>
      <c r="N129" s="115"/>
      <c r="O129" s="115"/>
      <c r="P129" s="110"/>
      <c r="Q129" s="115"/>
      <c r="R129" s="110"/>
      <c r="S129" s="114"/>
    </row>
    <row r="130" spans="2:19" x14ac:dyDescent="0.25">
      <c r="B130" s="109"/>
      <c r="C130" s="114"/>
      <c r="D130" s="114"/>
      <c r="E130" s="114"/>
      <c r="F130" s="114"/>
      <c r="G130" s="114"/>
      <c r="H130" s="112"/>
      <c r="I130" s="115"/>
      <c r="J130" s="115"/>
      <c r="K130" s="110"/>
      <c r="L130" s="115"/>
      <c r="M130" s="115"/>
      <c r="N130" s="115"/>
      <c r="O130" s="115"/>
      <c r="P130" s="110"/>
      <c r="Q130" s="115"/>
      <c r="R130" s="110"/>
      <c r="S130" s="114"/>
    </row>
    <row r="131" spans="2:19" x14ac:dyDescent="0.25">
      <c r="B131" s="109"/>
      <c r="C131" s="114"/>
      <c r="D131" s="114"/>
      <c r="E131" s="114"/>
      <c r="F131" s="114"/>
      <c r="G131" s="114"/>
      <c r="H131" s="112"/>
      <c r="I131" s="115"/>
      <c r="J131" s="115"/>
      <c r="K131" s="110"/>
      <c r="L131" s="115"/>
      <c r="M131" s="115"/>
      <c r="N131" s="115"/>
      <c r="O131" s="115"/>
      <c r="P131" s="110"/>
      <c r="Q131" s="115"/>
      <c r="R131" s="110"/>
      <c r="S131" s="114"/>
    </row>
    <row r="132" spans="2:19" x14ac:dyDescent="0.25">
      <c r="B132" s="109"/>
      <c r="C132" s="114"/>
      <c r="D132" s="114"/>
      <c r="E132" s="114"/>
      <c r="F132" s="114"/>
      <c r="G132" s="114"/>
      <c r="H132" s="112"/>
      <c r="I132" s="115"/>
      <c r="J132" s="115"/>
      <c r="K132" s="110"/>
      <c r="L132" s="115"/>
      <c r="M132" s="115"/>
      <c r="N132" s="115"/>
      <c r="O132" s="115"/>
      <c r="P132" s="110"/>
      <c r="Q132" s="115"/>
      <c r="R132" s="110"/>
      <c r="S132" s="114"/>
    </row>
    <row r="133" spans="2:19" x14ac:dyDescent="0.25">
      <c r="B133" s="109"/>
      <c r="C133" s="114"/>
      <c r="D133" s="114"/>
      <c r="E133" s="114"/>
      <c r="F133" s="114"/>
      <c r="G133" s="114"/>
      <c r="H133" s="112"/>
      <c r="I133" s="115"/>
      <c r="J133" s="115"/>
      <c r="K133" s="110"/>
      <c r="L133" s="115"/>
      <c r="M133" s="115"/>
      <c r="N133" s="115"/>
      <c r="O133" s="115"/>
      <c r="P133" s="110"/>
      <c r="Q133" s="115"/>
      <c r="R133" s="110"/>
      <c r="S133" s="114"/>
    </row>
    <row r="134" spans="2:19" x14ac:dyDescent="0.25">
      <c r="B134" s="109"/>
      <c r="C134" s="114"/>
      <c r="D134" s="114"/>
      <c r="E134" s="114"/>
      <c r="F134" s="114"/>
      <c r="G134" s="114"/>
      <c r="H134" s="112"/>
      <c r="I134" s="115"/>
      <c r="J134" s="115"/>
      <c r="K134" s="110"/>
      <c r="L134" s="115"/>
      <c r="M134" s="115"/>
      <c r="N134" s="115"/>
      <c r="O134" s="115"/>
      <c r="P134" s="110"/>
      <c r="Q134" s="115"/>
      <c r="R134" s="110"/>
      <c r="S134" s="114"/>
    </row>
    <row r="135" spans="2:19" x14ac:dyDescent="0.25">
      <c r="B135" s="109"/>
      <c r="C135" s="114"/>
      <c r="D135" s="114"/>
      <c r="E135" s="114"/>
      <c r="F135" s="114"/>
      <c r="G135" s="114"/>
      <c r="H135" s="112"/>
      <c r="I135" s="115"/>
      <c r="J135" s="115"/>
      <c r="K135" s="110"/>
      <c r="L135" s="115"/>
      <c r="M135" s="115"/>
      <c r="N135" s="115"/>
      <c r="O135" s="115"/>
      <c r="P135" s="110"/>
      <c r="Q135" s="115"/>
      <c r="R135" s="110"/>
      <c r="S135" s="114"/>
    </row>
    <row r="136" spans="2:19" x14ac:dyDescent="0.25">
      <c r="B136" s="109"/>
      <c r="C136" s="114"/>
      <c r="D136" s="114"/>
      <c r="E136" s="114"/>
      <c r="F136" s="114"/>
      <c r="G136" s="114"/>
      <c r="H136" s="112"/>
      <c r="I136" s="115"/>
      <c r="J136" s="115"/>
      <c r="K136" s="110"/>
      <c r="L136" s="115"/>
      <c r="M136" s="115"/>
      <c r="N136" s="115"/>
      <c r="O136" s="115"/>
      <c r="P136" s="110"/>
      <c r="Q136" s="115"/>
      <c r="R136" s="110"/>
      <c r="S136" s="114"/>
    </row>
    <row r="137" spans="2:19" x14ac:dyDescent="0.25">
      <c r="B137" s="109"/>
      <c r="C137" s="114"/>
      <c r="D137" s="114"/>
      <c r="E137" s="114"/>
      <c r="F137" s="114"/>
      <c r="G137" s="114"/>
      <c r="H137" s="112"/>
      <c r="I137" s="115"/>
      <c r="J137" s="115"/>
      <c r="K137" s="110"/>
      <c r="L137" s="115"/>
      <c r="M137" s="115"/>
      <c r="N137" s="115"/>
      <c r="O137" s="115"/>
      <c r="P137" s="110"/>
      <c r="Q137" s="115"/>
      <c r="R137" s="110"/>
      <c r="S137" s="114"/>
    </row>
    <row r="138" spans="2:19" x14ac:dyDescent="0.25">
      <c r="B138" s="109"/>
      <c r="C138" s="114"/>
      <c r="D138" s="114"/>
      <c r="E138" s="114"/>
      <c r="F138" s="114"/>
      <c r="G138" s="114"/>
      <c r="H138" s="112"/>
      <c r="I138" s="115"/>
      <c r="J138" s="115"/>
      <c r="K138" s="110"/>
      <c r="L138" s="115"/>
      <c r="M138" s="115"/>
      <c r="N138" s="115"/>
      <c r="O138" s="115"/>
      <c r="P138" s="110"/>
      <c r="Q138" s="115"/>
      <c r="R138" s="110"/>
      <c r="S138" s="114"/>
    </row>
    <row r="139" spans="2:19" x14ac:dyDescent="0.25">
      <c r="B139" s="109"/>
      <c r="C139" s="114"/>
      <c r="D139" s="114"/>
      <c r="E139" s="114"/>
      <c r="F139" s="114"/>
      <c r="G139" s="114"/>
      <c r="H139" s="112"/>
      <c r="I139" s="115"/>
      <c r="J139" s="115"/>
      <c r="K139" s="110"/>
      <c r="L139" s="115"/>
      <c r="M139" s="115"/>
      <c r="N139" s="115"/>
      <c r="O139" s="115"/>
      <c r="P139" s="110"/>
      <c r="Q139" s="115"/>
      <c r="R139" s="110"/>
      <c r="S139" s="114"/>
    </row>
    <row r="140" spans="2:19" x14ac:dyDescent="0.25">
      <c r="B140" s="109"/>
      <c r="C140" s="114"/>
      <c r="D140" s="114"/>
      <c r="E140" s="114"/>
      <c r="F140" s="114"/>
      <c r="G140" s="114"/>
      <c r="H140" s="112"/>
      <c r="I140" s="115"/>
      <c r="J140" s="115"/>
      <c r="K140" s="110"/>
      <c r="L140" s="115"/>
      <c r="M140" s="115"/>
      <c r="N140" s="115"/>
      <c r="O140" s="115"/>
      <c r="P140" s="110"/>
      <c r="Q140" s="115"/>
      <c r="R140" s="110"/>
      <c r="S140" s="114"/>
    </row>
    <row r="141" spans="2:19" x14ac:dyDescent="0.25">
      <c r="B141" s="109"/>
      <c r="C141" s="114"/>
      <c r="D141" s="114"/>
      <c r="E141" s="114"/>
      <c r="F141" s="114"/>
      <c r="G141" s="114"/>
      <c r="H141" s="112"/>
      <c r="I141" s="115"/>
      <c r="J141" s="115"/>
      <c r="K141" s="110"/>
      <c r="L141" s="115"/>
      <c r="M141" s="115"/>
      <c r="N141" s="115"/>
      <c r="O141" s="115"/>
      <c r="P141" s="110"/>
      <c r="Q141" s="115"/>
      <c r="R141" s="110"/>
      <c r="S141" s="114"/>
    </row>
    <row r="142" spans="2:19" x14ac:dyDescent="0.25">
      <c r="B142" s="109"/>
      <c r="C142" s="114"/>
      <c r="D142" s="114"/>
      <c r="E142" s="114"/>
      <c r="F142" s="114"/>
      <c r="G142" s="114"/>
      <c r="H142" s="112"/>
      <c r="I142" s="115"/>
      <c r="J142" s="115"/>
      <c r="K142" s="110"/>
      <c r="L142" s="115"/>
      <c r="M142" s="115"/>
      <c r="N142" s="115"/>
      <c r="O142" s="115"/>
      <c r="P142" s="110"/>
      <c r="Q142" s="115"/>
      <c r="R142" s="110"/>
      <c r="S142" s="114"/>
    </row>
    <row r="143" spans="2:19" x14ac:dyDescent="0.25">
      <c r="B143" s="109"/>
      <c r="C143" s="114"/>
      <c r="D143" s="114"/>
      <c r="E143" s="114"/>
      <c r="F143" s="114"/>
      <c r="G143" s="114"/>
      <c r="H143" s="112"/>
      <c r="I143" s="115"/>
      <c r="J143" s="115"/>
      <c r="K143" s="110"/>
      <c r="L143" s="115"/>
      <c r="M143" s="115"/>
      <c r="N143" s="115"/>
      <c r="O143" s="115"/>
      <c r="P143" s="110"/>
      <c r="Q143" s="115"/>
      <c r="R143" s="110"/>
      <c r="S143" s="114"/>
    </row>
    <row r="144" spans="2:19" x14ac:dyDescent="0.25">
      <c r="B144" s="109"/>
      <c r="C144" s="114"/>
      <c r="D144" s="114"/>
      <c r="E144" s="114"/>
      <c r="F144" s="114"/>
      <c r="G144" s="114"/>
      <c r="H144" s="112"/>
      <c r="I144" s="115"/>
      <c r="J144" s="115"/>
      <c r="K144" s="110"/>
      <c r="L144" s="115"/>
      <c r="M144" s="115"/>
      <c r="N144" s="115"/>
      <c r="O144" s="115"/>
      <c r="P144" s="110"/>
      <c r="Q144" s="115"/>
      <c r="R144" s="110"/>
      <c r="S144" s="114"/>
    </row>
    <row r="145" spans="2:19" x14ac:dyDescent="0.25">
      <c r="B145" s="109"/>
      <c r="C145" s="114"/>
      <c r="D145" s="114"/>
      <c r="E145" s="114"/>
      <c r="F145" s="114"/>
      <c r="G145" s="114"/>
      <c r="H145" s="112"/>
      <c r="I145" s="115"/>
      <c r="J145" s="115"/>
      <c r="K145" s="110"/>
      <c r="L145" s="115"/>
      <c r="M145" s="115"/>
      <c r="N145" s="115"/>
      <c r="O145" s="115"/>
      <c r="P145" s="110"/>
      <c r="Q145" s="115"/>
      <c r="R145" s="110"/>
      <c r="S145" s="114"/>
    </row>
    <row r="146" spans="2:19" x14ac:dyDescent="0.25">
      <c r="B146" s="109"/>
      <c r="C146" s="114"/>
      <c r="D146" s="114"/>
      <c r="E146" s="114"/>
      <c r="F146" s="114"/>
      <c r="G146" s="114"/>
      <c r="H146" s="112"/>
      <c r="I146" s="115"/>
      <c r="J146" s="115"/>
      <c r="K146" s="110"/>
      <c r="L146" s="115"/>
      <c r="M146" s="115"/>
      <c r="N146" s="115"/>
      <c r="O146" s="115"/>
      <c r="P146" s="110"/>
      <c r="Q146" s="115"/>
      <c r="R146" s="110"/>
      <c r="S146" s="114"/>
    </row>
    <row r="147" spans="2:19" x14ac:dyDescent="0.25">
      <c r="B147" s="109"/>
      <c r="C147" s="114"/>
      <c r="D147" s="114"/>
      <c r="E147" s="114"/>
      <c r="F147" s="114"/>
      <c r="G147" s="114"/>
      <c r="H147" s="112"/>
      <c r="I147" s="115"/>
      <c r="J147" s="115"/>
      <c r="K147" s="110"/>
      <c r="L147" s="115"/>
      <c r="M147" s="115"/>
      <c r="N147" s="115"/>
      <c r="O147" s="115"/>
      <c r="P147" s="110"/>
      <c r="Q147" s="115"/>
      <c r="R147" s="110"/>
      <c r="S147" s="114"/>
    </row>
    <row r="148" spans="2:19" x14ac:dyDescent="0.25">
      <c r="B148" s="109"/>
      <c r="C148" s="114"/>
      <c r="D148" s="114"/>
      <c r="E148" s="114"/>
      <c r="F148" s="114"/>
      <c r="G148" s="114"/>
      <c r="H148" s="112"/>
      <c r="I148" s="115"/>
      <c r="J148" s="115"/>
      <c r="K148" s="110"/>
      <c r="L148" s="115"/>
      <c r="M148" s="115"/>
      <c r="N148" s="115"/>
      <c r="O148" s="115"/>
      <c r="P148" s="110"/>
      <c r="Q148" s="115"/>
      <c r="R148" s="110"/>
      <c r="S148" s="114"/>
    </row>
    <row r="149" spans="2:19" x14ac:dyDescent="0.25">
      <c r="B149" s="109"/>
      <c r="C149" s="114"/>
      <c r="D149" s="114"/>
      <c r="E149" s="114"/>
      <c r="F149" s="114"/>
      <c r="G149" s="114"/>
      <c r="H149" s="112"/>
      <c r="I149" s="115"/>
      <c r="J149" s="115"/>
      <c r="K149" s="110"/>
      <c r="L149" s="115"/>
      <c r="M149" s="115"/>
      <c r="N149" s="115"/>
      <c r="O149" s="115"/>
      <c r="P149" s="110"/>
      <c r="Q149" s="115"/>
      <c r="R149" s="110"/>
      <c r="S149" s="114"/>
    </row>
    <row r="150" spans="2:19" x14ac:dyDescent="0.25">
      <c r="B150" s="109"/>
      <c r="C150" s="114"/>
      <c r="D150" s="114"/>
      <c r="E150" s="114"/>
      <c r="F150" s="114"/>
      <c r="G150" s="114"/>
      <c r="H150" s="112"/>
      <c r="I150" s="115"/>
      <c r="J150" s="115"/>
      <c r="K150" s="110"/>
      <c r="L150" s="115"/>
      <c r="M150" s="115"/>
      <c r="N150" s="115"/>
      <c r="O150" s="115"/>
      <c r="P150" s="110"/>
      <c r="Q150" s="115"/>
      <c r="R150" s="110"/>
      <c r="S150" s="114"/>
    </row>
    <row r="151" spans="2:19" x14ac:dyDescent="0.25">
      <c r="B151" s="109"/>
      <c r="C151" s="114"/>
      <c r="D151" s="114"/>
      <c r="E151" s="114"/>
      <c r="F151" s="114"/>
      <c r="G151" s="114"/>
      <c r="H151" s="112"/>
      <c r="I151" s="115"/>
      <c r="J151" s="115"/>
      <c r="K151" s="110"/>
      <c r="L151" s="115"/>
      <c r="M151" s="115"/>
      <c r="N151" s="115"/>
      <c r="O151" s="115"/>
      <c r="P151" s="110"/>
      <c r="Q151" s="115"/>
      <c r="R151" s="110"/>
      <c r="S151" s="114"/>
    </row>
    <row r="152" spans="2:19" x14ac:dyDescent="0.25">
      <c r="B152" s="109"/>
      <c r="C152" s="114"/>
      <c r="D152" s="114"/>
      <c r="E152" s="114"/>
      <c r="F152" s="114"/>
      <c r="G152" s="114"/>
      <c r="H152" s="112"/>
      <c r="I152" s="115"/>
      <c r="J152" s="115"/>
      <c r="K152" s="110"/>
      <c r="L152" s="115"/>
      <c r="M152" s="115"/>
      <c r="N152" s="115"/>
      <c r="O152" s="115"/>
      <c r="P152" s="110"/>
      <c r="Q152" s="115"/>
      <c r="R152" s="110"/>
      <c r="S152" s="114"/>
    </row>
    <row r="153" spans="2:19" x14ac:dyDescent="0.25">
      <c r="B153" s="109"/>
      <c r="C153" s="114"/>
      <c r="D153" s="114"/>
      <c r="E153" s="114"/>
      <c r="F153" s="114"/>
      <c r="G153" s="114"/>
      <c r="H153" s="112"/>
      <c r="I153" s="115"/>
      <c r="J153" s="115"/>
      <c r="K153" s="110"/>
      <c r="L153" s="115"/>
      <c r="M153" s="115"/>
      <c r="N153" s="115"/>
      <c r="O153" s="115"/>
      <c r="P153" s="110"/>
      <c r="Q153" s="115"/>
      <c r="R153" s="110"/>
      <c r="S153" s="114"/>
    </row>
    <row r="154" spans="2:19" x14ac:dyDescent="0.25">
      <c r="B154" s="109"/>
      <c r="C154" s="114"/>
      <c r="D154" s="114"/>
      <c r="E154" s="114"/>
      <c r="F154" s="114"/>
      <c r="G154" s="114"/>
      <c r="H154" s="112"/>
      <c r="I154" s="115"/>
      <c r="J154" s="115"/>
      <c r="K154" s="110"/>
      <c r="L154" s="115"/>
      <c r="M154" s="115"/>
      <c r="N154" s="115"/>
      <c r="O154" s="115"/>
      <c r="P154" s="110"/>
      <c r="Q154" s="115"/>
      <c r="R154" s="110"/>
      <c r="S154" s="114"/>
    </row>
    <row r="155" spans="2:19" x14ac:dyDescent="0.25">
      <c r="B155" s="109"/>
      <c r="C155" s="114"/>
      <c r="D155" s="114"/>
      <c r="E155" s="114"/>
      <c r="F155" s="114"/>
      <c r="G155" s="114"/>
      <c r="H155" s="112"/>
      <c r="I155" s="115"/>
      <c r="J155" s="115"/>
      <c r="K155" s="110"/>
      <c r="L155" s="115"/>
      <c r="M155" s="115"/>
      <c r="N155" s="115"/>
      <c r="O155" s="115"/>
      <c r="P155" s="110"/>
      <c r="Q155" s="115"/>
      <c r="R155" s="110"/>
      <c r="S155" s="114"/>
    </row>
    <row r="156" spans="2:19" x14ac:dyDescent="0.25">
      <c r="B156" s="109"/>
      <c r="C156" s="114"/>
      <c r="D156" s="114"/>
      <c r="E156" s="114"/>
      <c r="F156" s="114"/>
      <c r="G156" s="114"/>
      <c r="H156" s="112"/>
      <c r="I156" s="115"/>
      <c r="J156" s="115"/>
      <c r="K156" s="110"/>
      <c r="L156" s="115"/>
      <c r="M156" s="115"/>
      <c r="N156" s="115"/>
      <c r="O156" s="115"/>
      <c r="P156" s="110"/>
      <c r="Q156" s="115"/>
      <c r="R156" s="110"/>
      <c r="S156" s="114"/>
    </row>
    <row r="157" spans="2:19" x14ac:dyDescent="0.25">
      <c r="B157" s="109"/>
      <c r="C157" s="114"/>
      <c r="D157" s="114"/>
      <c r="E157" s="114"/>
      <c r="F157" s="114"/>
      <c r="G157" s="114"/>
      <c r="H157" s="112"/>
      <c r="I157" s="115"/>
      <c r="J157" s="115"/>
      <c r="K157" s="110"/>
      <c r="L157" s="115"/>
      <c r="M157" s="115"/>
      <c r="N157" s="115"/>
      <c r="O157" s="115"/>
      <c r="P157" s="110"/>
      <c r="Q157" s="115"/>
      <c r="R157" s="110"/>
      <c r="S157" s="114"/>
    </row>
    <row r="158" spans="2:19" x14ac:dyDescent="0.25">
      <c r="B158" s="109"/>
      <c r="C158" s="114"/>
      <c r="D158" s="114"/>
      <c r="E158" s="114"/>
      <c r="F158" s="114"/>
      <c r="G158" s="114"/>
      <c r="H158" s="112"/>
      <c r="I158" s="115"/>
      <c r="J158" s="115"/>
      <c r="K158" s="110"/>
      <c r="L158" s="115"/>
      <c r="M158" s="115"/>
      <c r="N158" s="115"/>
      <c r="O158" s="115"/>
      <c r="P158" s="110"/>
      <c r="Q158" s="115"/>
      <c r="R158" s="110"/>
      <c r="S158" s="114"/>
    </row>
    <row r="159" spans="2:19" x14ac:dyDescent="0.25">
      <c r="B159" s="109"/>
      <c r="C159" s="114"/>
      <c r="D159" s="114"/>
      <c r="E159" s="114"/>
      <c r="F159" s="114"/>
      <c r="G159" s="114"/>
      <c r="H159" s="112"/>
      <c r="I159" s="115"/>
      <c r="J159" s="115"/>
      <c r="K159" s="110"/>
      <c r="L159" s="115"/>
      <c r="M159" s="115"/>
      <c r="N159" s="115"/>
      <c r="O159" s="115"/>
      <c r="P159" s="110"/>
      <c r="Q159" s="115"/>
      <c r="R159" s="110"/>
      <c r="S159" s="114"/>
    </row>
    <row r="160" spans="2:19" x14ac:dyDescent="0.25">
      <c r="B160" s="109"/>
      <c r="C160" s="114"/>
      <c r="D160" s="114"/>
      <c r="E160" s="114"/>
      <c r="F160" s="114"/>
      <c r="G160" s="114"/>
      <c r="H160" s="112"/>
      <c r="I160" s="115"/>
      <c r="J160" s="115"/>
      <c r="K160" s="110"/>
      <c r="L160" s="115"/>
      <c r="M160" s="115"/>
      <c r="N160" s="115"/>
      <c r="O160" s="115"/>
      <c r="P160" s="110"/>
      <c r="Q160" s="115"/>
      <c r="R160" s="110"/>
      <c r="S160" s="114"/>
    </row>
    <row r="161" spans="2:19" x14ac:dyDescent="0.25">
      <c r="B161" s="109"/>
      <c r="C161" s="114"/>
      <c r="D161" s="114"/>
      <c r="E161" s="114"/>
      <c r="F161" s="114"/>
      <c r="G161" s="114"/>
      <c r="H161" s="112"/>
      <c r="I161" s="115"/>
      <c r="J161" s="115"/>
      <c r="K161" s="110"/>
      <c r="L161" s="115"/>
      <c r="M161" s="115"/>
      <c r="N161" s="115"/>
      <c r="O161" s="115"/>
      <c r="P161" s="110"/>
      <c r="Q161" s="115"/>
      <c r="R161" s="110"/>
      <c r="S161" s="114"/>
    </row>
    <row r="162" spans="2:19" x14ac:dyDescent="0.25">
      <c r="B162" s="109"/>
      <c r="C162" s="114"/>
      <c r="D162" s="114"/>
      <c r="E162" s="114"/>
      <c r="F162" s="114"/>
      <c r="G162" s="114"/>
      <c r="H162" s="112"/>
      <c r="I162" s="115"/>
      <c r="J162" s="115"/>
      <c r="K162" s="110"/>
      <c r="L162" s="115"/>
      <c r="M162" s="115"/>
      <c r="N162" s="115"/>
      <c r="O162" s="115"/>
      <c r="P162" s="110"/>
      <c r="Q162" s="115"/>
      <c r="R162" s="110"/>
      <c r="S162" s="114"/>
    </row>
    <row r="163" spans="2:19" x14ac:dyDescent="0.25">
      <c r="B163" s="109"/>
      <c r="C163" s="114"/>
      <c r="D163" s="114"/>
      <c r="E163" s="114"/>
      <c r="F163" s="114"/>
      <c r="G163" s="114"/>
      <c r="H163" s="112"/>
      <c r="I163" s="115"/>
      <c r="J163" s="115"/>
      <c r="K163" s="110"/>
      <c r="L163" s="115"/>
      <c r="M163" s="115"/>
      <c r="N163" s="115"/>
      <c r="O163" s="115"/>
      <c r="P163" s="110"/>
      <c r="Q163" s="115"/>
      <c r="R163" s="110"/>
      <c r="S163" s="114"/>
    </row>
    <row r="164" spans="2:19" x14ac:dyDescent="0.25">
      <c r="B164" s="109"/>
      <c r="C164" s="114"/>
      <c r="D164" s="114"/>
      <c r="E164" s="114"/>
      <c r="F164" s="114"/>
      <c r="G164" s="114"/>
      <c r="H164" s="112"/>
      <c r="I164" s="115"/>
      <c r="J164" s="115"/>
      <c r="K164" s="110"/>
      <c r="L164" s="115"/>
      <c r="M164" s="115"/>
      <c r="N164" s="115"/>
      <c r="O164" s="115"/>
      <c r="P164" s="110"/>
      <c r="Q164" s="115"/>
      <c r="R164" s="110"/>
      <c r="S164" s="114"/>
    </row>
    <row r="165" spans="2:19" x14ac:dyDescent="0.25">
      <c r="B165" s="109"/>
      <c r="C165" s="114"/>
      <c r="D165" s="114"/>
      <c r="E165" s="114"/>
      <c r="F165" s="114"/>
      <c r="G165" s="114"/>
      <c r="H165" s="112"/>
      <c r="I165" s="115"/>
      <c r="J165" s="115"/>
      <c r="K165" s="110"/>
      <c r="L165" s="115"/>
      <c r="M165" s="115"/>
      <c r="N165" s="115"/>
      <c r="O165" s="115"/>
      <c r="P165" s="110"/>
      <c r="Q165" s="115"/>
      <c r="R165" s="110"/>
      <c r="S165" s="114"/>
    </row>
    <row r="166" spans="2:19" x14ac:dyDescent="0.25">
      <c r="B166" s="109"/>
      <c r="C166" s="114"/>
      <c r="D166" s="114"/>
      <c r="E166" s="114"/>
      <c r="F166" s="114"/>
      <c r="G166" s="114"/>
      <c r="H166" s="112"/>
      <c r="I166" s="115"/>
      <c r="J166" s="115"/>
      <c r="K166" s="110"/>
      <c r="L166" s="115"/>
      <c r="M166" s="115"/>
      <c r="N166" s="115"/>
      <c r="O166" s="115"/>
      <c r="P166" s="110"/>
      <c r="Q166" s="115"/>
      <c r="R166" s="110"/>
      <c r="S166" s="114"/>
    </row>
    <row r="167" spans="2:19" x14ac:dyDescent="0.25">
      <c r="B167" s="109"/>
      <c r="C167" s="114"/>
      <c r="D167" s="114"/>
      <c r="E167" s="114"/>
      <c r="F167" s="114"/>
      <c r="G167" s="114"/>
      <c r="H167" s="112"/>
      <c r="I167" s="115"/>
      <c r="J167" s="115"/>
      <c r="K167" s="110"/>
      <c r="L167" s="115"/>
      <c r="M167" s="115"/>
      <c r="N167" s="115"/>
      <c r="O167" s="115"/>
      <c r="P167" s="110"/>
      <c r="Q167" s="115"/>
      <c r="R167" s="110"/>
      <c r="S167" s="114"/>
    </row>
    <row r="168" spans="2:19" x14ac:dyDescent="0.25">
      <c r="B168" s="109"/>
      <c r="C168" s="114"/>
      <c r="D168" s="114"/>
      <c r="E168" s="114"/>
      <c r="F168" s="114"/>
      <c r="G168" s="114"/>
      <c r="H168" s="112"/>
      <c r="I168" s="115"/>
      <c r="J168" s="115"/>
      <c r="K168" s="110"/>
      <c r="L168" s="115"/>
      <c r="M168" s="115"/>
      <c r="N168" s="115"/>
      <c r="O168" s="115"/>
      <c r="P168" s="110"/>
      <c r="Q168" s="115"/>
      <c r="R168" s="110"/>
      <c r="S168" s="114"/>
    </row>
    <row r="169" spans="2:19" x14ac:dyDescent="0.25">
      <c r="B169" s="109"/>
      <c r="C169" s="114"/>
      <c r="D169" s="114"/>
      <c r="E169" s="114"/>
      <c r="F169" s="114"/>
      <c r="G169" s="114"/>
      <c r="H169" s="112"/>
      <c r="I169" s="115"/>
      <c r="J169" s="115"/>
      <c r="K169" s="110"/>
      <c r="L169" s="115"/>
      <c r="M169" s="115"/>
      <c r="N169" s="115"/>
      <c r="O169" s="115"/>
      <c r="P169" s="110"/>
      <c r="Q169" s="115"/>
      <c r="R169" s="110"/>
      <c r="S169" s="114"/>
    </row>
    <row r="170" spans="2:19" x14ac:dyDescent="0.25">
      <c r="B170" s="109"/>
      <c r="C170" s="114"/>
      <c r="D170" s="114"/>
      <c r="E170" s="114"/>
      <c r="F170" s="114"/>
      <c r="G170" s="114"/>
      <c r="H170" s="112"/>
      <c r="I170" s="115"/>
      <c r="J170" s="115"/>
      <c r="K170" s="110"/>
      <c r="L170" s="115"/>
      <c r="M170" s="115"/>
      <c r="N170" s="115"/>
      <c r="O170" s="115"/>
      <c r="P170" s="110"/>
      <c r="Q170" s="115"/>
      <c r="R170" s="110"/>
      <c r="S170" s="114"/>
    </row>
    <row r="171" spans="2:19" x14ac:dyDescent="0.25">
      <c r="B171" s="109"/>
      <c r="C171" s="114"/>
      <c r="D171" s="114"/>
      <c r="E171" s="114"/>
      <c r="F171" s="114"/>
      <c r="G171" s="114"/>
      <c r="H171" s="112"/>
      <c r="I171" s="115"/>
      <c r="J171" s="115"/>
      <c r="K171" s="110"/>
      <c r="L171" s="115"/>
      <c r="M171" s="115"/>
      <c r="N171" s="115"/>
      <c r="O171" s="115"/>
      <c r="P171" s="110"/>
      <c r="Q171" s="115"/>
      <c r="R171" s="110"/>
      <c r="S171" s="114"/>
    </row>
    <row r="172" spans="2:19" x14ac:dyDescent="0.25">
      <c r="B172" s="109"/>
      <c r="C172" s="114"/>
      <c r="D172" s="114"/>
      <c r="E172" s="114"/>
      <c r="F172" s="114"/>
      <c r="G172" s="114"/>
      <c r="H172" s="112"/>
      <c r="I172" s="115"/>
      <c r="J172" s="115"/>
      <c r="K172" s="110"/>
      <c r="L172" s="115"/>
      <c r="M172" s="115"/>
      <c r="N172" s="115"/>
      <c r="O172" s="115"/>
      <c r="P172" s="110"/>
      <c r="Q172" s="115"/>
      <c r="R172" s="110"/>
      <c r="S172" s="114"/>
    </row>
    <row r="173" spans="2:19" x14ac:dyDescent="0.25">
      <c r="B173" s="109"/>
      <c r="C173" s="114"/>
      <c r="D173" s="114"/>
      <c r="E173" s="114"/>
      <c r="F173" s="114"/>
      <c r="G173" s="114"/>
      <c r="H173" s="112"/>
      <c r="I173" s="115"/>
      <c r="J173" s="115"/>
      <c r="K173" s="110"/>
      <c r="L173" s="115"/>
      <c r="M173" s="115"/>
      <c r="N173" s="115"/>
      <c r="O173" s="115"/>
      <c r="P173" s="110"/>
      <c r="Q173" s="115"/>
      <c r="R173" s="110"/>
      <c r="S173" s="114"/>
    </row>
    <row r="174" spans="2:19" x14ac:dyDescent="0.25">
      <c r="B174" s="109"/>
      <c r="C174" s="114"/>
      <c r="D174" s="114"/>
      <c r="E174" s="114"/>
      <c r="F174" s="114"/>
      <c r="G174" s="114"/>
      <c r="H174" s="112"/>
      <c r="I174" s="115"/>
      <c r="J174" s="115"/>
      <c r="K174" s="110"/>
      <c r="L174" s="115"/>
      <c r="M174" s="115"/>
      <c r="N174" s="115"/>
      <c r="O174" s="115"/>
      <c r="P174" s="110"/>
      <c r="Q174" s="115"/>
      <c r="R174" s="110"/>
      <c r="S174" s="114"/>
    </row>
    <row r="175" spans="2:19" x14ac:dyDescent="0.25">
      <c r="B175" s="109"/>
      <c r="C175" s="114"/>
      <c r="D175" s="114"/>
      <c r="E175" s="114"/>
      <c r="F175" s="114"/>
      <c r="G175" s="114"/>
      <c r="H175" s="112"/>
      <c r="I175" s="115"/>
      <c r="J175" s="115"/>
      <c r="K175" s="110"/>
      <c r="L175" s="115"/>
      <c r="M175" s="115"/>
      <c r="N175" s="115"/>
      <c r="O175" s="115"/>
      <c r="P175" s="110"/>
      <c r="Q175" s="115"/>
      <c r="R175" s="110"/>
      <c r="S175" s="114"/>
    </row>
    <row r="176" spans="2:19" x14ac:dyDescent="0.25">
      <c r="B176" s="109"/>
      <c r="C176" s="114"/>
      <c r="D176" s="114"/>
      <c r="E176" s="114"/>
      <c r="F176" s="114"/>
      <c r="G176" s="114"/>
      <c r="H176" s="112"/>
      <c r="I176" s="115"/>
      <c r="J176" s="115"/>
      <c r="K176" s="110"/>
      <c r="L176" s="115"/>
      <c r="M176" s="115"/>
      <c r="N176" s="115"/>
      <c r="O176" s="115"/>
      <c r="P176" s="110"/>
      <c r="Q176" s="115"/>
      <c r="R176" s="110"/>
      <c r="S176" s="114"/>
    </row>
    <row r="177" spans="2:19" x14ac:dyDescent="0.25">
      <c r="B177" s="109"/>
      <c r="C177" s="114"/>
      <c r="D177" s="114"/>
      <c r="E177" s="114"/>
      <c r="F177" s="114"/>
      <c r="G177" s="114"/>
      <c r="H177" s="112"/>
      <c r="I177" s="115"/>
      <c r="J177" s="115"/>
      <c r="K177" s="110"/>
      <c r="L177" s="115"/>
      <c r="M177" s="115"/>
      <c r="N177" s="115"/>
      <c r="O177" s="115"/>
      <c r="P177" s="110"/>
      <c r="Q177" s="115"/>
      <c r="R177" s="110"/>
      <c r="S177" s="114"/>
    </row>
    <row r="178" spans="2:19" x14ac:dyDescent="0.25">
      <c r="B178" s="109"/>
      <c r="C178" s="114"/>
      <c r="D178" s="114"/>
      <c r="E178" s="114"/>
      <c r="F178" s="114"/>
      <c r="G178" s="114"/>
      <c r="H178" s="112"/>
      <c r="I178" s="115"/>
      <c r="J178" s="115"/>
      <c r="K178" s="110"/>
      <c r="L178" s="115"/>
      <c r="M178" s="115"/>
      <c r="N178" s="115"/>
      <c r="O178" s="115"/>
      <c r="P178" s="110"/>
      <c r="Q178" s="115"/>
      <c r="R178" s="110"/>
      <c r="S178" s="114"/>
    </row>
    <row r="179" spans="2:19" x14ac:dyDescent="0.25">
      <c r="B179" s="109"/>
      <c r="C179" s="114"/>
      <c r="D179" s="114"/>
      <c r="E179" s="114"/>
      <c r="F179" s="114"/>
      <c r="G179" s="114"/>
      <c r="H179" s="112"/>
      <c r="I179" s="115"/>
      <c r="J179" s="115"/>
      <c r="K179" s="110"/>
      <c r="L179" s="115"/>
      <c r="M179" s="115"/>
      <c r="N179" s="115"/>
      <c r="O179" s="115"/>
      <c r="P179" s="110"/>
      <c r="Q179" s="115"/>
      <c r="R179" s="110"/>
      <c r="S179" s="114"/>
    </row>
    <row r="180" spans="2:19" x14ac:dyDescent="0.25">
      <c r="B180" s="109"/>
      <c r="C180" s="114"/>
      <c r="D180" s="114"/>
      <c r="E180" s="114"/>
      <c r="F180" s="114"/>
      <c r="G180" s="114"/>
      <c r="H180" s="112"/>
      <c r="I180" s="115"/>
      <c r="J180" s="115"/>
      <c r="K180" s="110"/>
      <c r="L180" s="115"/>
      <c r="M180" s="115"/>
      <c r="N180" s="115"/>
      <c r="O180" s="115"/>
      <c r="P180" s="110"/>
      <c r="Q180" s="115"/>
      <c r="R180" s="110"/>
      <c r="S180" s="114"/>
    </row>
    <row r="181" spans="2:19" x14ac:dyDescent="0.25">
      <c r="B181" s="109"/>
      <c r="C181" s="114"/>
      <c r="D181" s="114"/>
      <c r="E181" s="114"/>
      <c r="F181" s="114"/>
      <c r="G181" s="114"/>
      <c r="H181" s="112"/>
      <c r="I181" s="115"/>
      <c r="J181" s="115"/>
      <c r="K181" s="110"/>
      <c r="L181" s="115"/>
      <c r="M181" s="115"/>
      <c r="N181" s="115"/>
      <c r="O181" s="115"/>
      <c r="P181" s="110"/>
      <c r="Q181" s="115"/>
      <c r="R181" s="110"/>
      <c r="S181" s="114"/>
    </row>
    <row r="182" spans="2:19" x14ac:dyDescent="0.25">
      <c r="B182" s="109"/>
      <c r="C182" s="114"/>
      <c r="D182" s="114"/>
      <c r="E182" s="114"/>
      <c r="F182" s="114"/>
      <c r="G182" s="114"/>
      <c r="H182" s="112"/>
      <c r="I182" s="115"/>
      <c r="J182" s="115"/>
      <c r="K182" s="110"/>
      <c r="L182" s="115"/>
      <c r="M182" s="115"/>
      <c r="N182" s="115"/>
      <c r="O182" s="115"/>
      <c r="P182" s="110"/>
      <c r="Q182" s="115"/>
      <c r="R182" s="110"/>
      <c r="S182" s="114"/>
    </row>
    <row r="183" spans="2:19" x14ac:dyDescent="0.25">
      <c r="B183" s="109"/>
      <c r="C183" s="114"/>
      <c r="D183" s="114"/>
      <c r="E183" s="114"/>
      <c r="F183" s="114"/>
      <c r="G183" s="114"/>
      <c r="H183" s="112"/>
      <c r="I183" s="115"/>
      <c r="J183" s="115"/>
      <c r="K183" s="110"/>
      <c r="L183" s="115"/>
      <c r="M183" s="115"/>
      <c r="N183" s="115"/>
      <c r="O183" s="115"/>
      <c r="P183" s="110"/>
      <c r="Q183" s="115"/>
      <c r="R183" s="110"/>
      <c r="S183" s="114"/>
    </row>
    <row r="184" spans="2:19" x14ac:dyDescent="0.25">
      <c r="B184" s="109"/>
      <c r="C184" s="114"/>
      <c r="D184" s="114"/>
      <c r="E184" s="114"/>
      <c r="F184" s="114"/>
      <c r="G184" s="114"/>
      <c r="H184" s="112"/>
      <c r="I184" s="115"/>
      <c r="J184" s="115"/>
      <c r="K184" s="110"/>
      <c r="L184" s="115"/>
      <c r="M184" s="115"/>
      <c r="N184" s="115"/>
      <c r="O184" s="115"/>
      <c r="P184" s="110"/>
      <c r="Q184" s="115"/>
      <c r="R184" s="110"/>
      <c r="S184" s="114"/>
    </row>
    <row r="185" spans="2:19" x14ac:dyDescent="0.25">
      <c r="B185" s="109"/>
      <c r="C185" s="114"/>
      <c r="D185" s="114"/>
      <c r="E185" s="114"/>
      <c r="F185" s="114"/>
      <c r="G185" s="114"/>
      <c r="H185" s="112"/>
      <c r="I185" s="115"/>
      <c r="J185" s="115"/>
      <c r="K185" s="110"/>
      <c r="L185" s="115"/>
      <c r="M185" s="115"/>
      <c r="N185" s="115"/>
      <c r="O185" s="115"/>
      <c r="P185" s="110"/>
      <c r="Q185" s="115"/>
      <c r="R185" s="110"/>
      <c r="S185" s="114"/>
    </row>
    <row r="186" spans="2:19" x14ac:dyDescent="0.25">
      <c r="B186" s="109"/>
      <c r="C186" s="114"/>
      <c r="D186" s="114"/>
      <c r="E186" s="114"/>
      <c r="F186" s="114"/>
      <c r="G186" s="114"/>
      <c r="H186" s="112"/>
      <c r="I186" s="115"/>
      <c r="J186" s="115"/>
      <c r="K186" s="110"/>
      <c r="L186" s="115"/>
      <c r="M186" s="115"/>
      <c r="N186" s="115"/>
      <c r="O186" s="115"/>
      <c r="P186" s="110"/>
      <c r="Q186" s="115"/>
      <c r="R186" s="110"/>
      <c r="S186" s="114"/>
    </row>
    <row r="187" spans="2:19" x14ac:dyDescent="0.25">
      <c r="B187" s="109"/>
      <c r="C187" s="114"/>
      <c r="D187" s="114"/>
      <c r="E187" s="114"/>
      <c r="F187" s="114"/>
      <c r="G187" s="114"/>
      <c r="H187" s="112"/>
      <c r="I187" s="115"/>
      <c r="J187" s="115"/>
      <c r="K187" s="110"/>
      <c r="L187" s="115"/>
      <c r="M187" s="115"/>
      <c r="N187" s="115"/>
      <c r="O187" s="115"/>
      <c r="P187" s="110"/>
      <c r="Q187" s="115"/>
      <c r="R187" s="110"/>
      <c r="S187" s="114"/>
    </row>
    <row r="188" spans="2:19" x14ac:dyDescent="0.25">
      <c r="B188" s="109"/>
      <c r="C188" s="114"/>
      <c r="D188" s="114"/>
      <c r="E188" s="114"/>
      <c r="F188" s="114"/>
      <c r="G188" s="114"/>
      <c r="H188" s="112"/>
      <c r="I188" s="115"/>
      <c r="J188" s="115"/>
      <c r="K188" s="110"/>
      <c r="L188" s="115"/>
      <c r="M188" s="115"/>
      <c r="N188" s="115"/>
      <c r="O188" s="115"/>
      <c r="P188" s="110"/>
      <c r="Q188" s="115"/>
      <c r="R188" s="110"/>
      <c r="S188" s="114"/>
    </row>
    <row r="189" spans="2:19" x14ac:dyDescent="0.25">
      <c r="B189" s="109"/>
      <c r="C189" s="114"/>
      <c r="D189" s="114"/>
      <c r="E189" s="114"/>
      <c r="F189" s="114"/>
      <c r="G189" s="114"/>
      <c r="H189" s="112"/>
      <c r="I189" s="115"/>
      <c r="J189" s="115"/>
      <c r="K189" s="110"/>
      <c r="L189" s="115"/>
      <c r="M189" s="115"/>
      <c r="N189" s="115"/>
      <c r="O189" s="115"/>
      <c r="P189" s="110"/>
      <c r="Q189" s="115"/>
      <c r="R189" s="110"/>
      <c r="S189" s="114"/>
    </row>
    <row r="190" spans="2:19" x14ac:dyDescent="0.25">
      <c r="B190" s="109"/>
      <c r="C190" s="114"/>
      <c r="D190" s="114"/>
      <c r="E190" s="114"/>
      <c r="F190" s="114"/>
      <c r="G190" s="114"/>
      <c r="H190" s="112"/>
      <c r="I190" s="115"/>
      <c r="J190" s="115"/>
      <c r="K190" s="110"/>
      <c r="L190" s="115"/>
      <c r="M190" s="115"/>
      <c r="N190" s="115"/>
      <c r="O190" s="115"/>
      <c r="P190" s="110"/>
      <c r="Q190" s="115"/>
      <c r="R190" s="110"/>
      <c r="S190" s="114"/>
    </row>
    <row r="191" spans="2:19" x14ac:dyDescent="0.25">
      <c r="B191" s="109"/>
      <c r="C191" s="114"/>
      <c r="D191" s="114"/>
      <c r="E191" s="114"/>
      <c r="F191" s="114"/>
      <c r="G191" s="114"/>
      <c r="H191" s="112"/>
      <c r="I191" s="115"/>
      <c r="J191" s="115"/>
      <c r="K191" s="110"/>
      <c r="L191" s="115"/>
      <c r="M191" s="115"/>
      <c r="N191" s="115"/>
      <c r="O191" s="115"/>
      <c r="P191" s="110"/>
      <c r="Q191" s="115"/>
      <c r="R191" s="110"/>
      <c r="S191" s="114"/>
    </row>
    <row r="192" spans="2:19" x14ac:dyDescent="0.25">
      <c r="B192" s="109"/>
      <c r="C192" s="114"/>
      <c r="D192" s="114"/>
      <c r="E192" s="114"/>
      <c r="F192" s="114"/>
      <c r="G192" s="114"/>
      <c r="H192" s="112"/>
      <c r="I192" s="115"/>
      <c r="J192" s="115"/>
      <c r="K192" s="110"/>
      <c r="L192" s="115"/>
      <c r="M192" s="115"/>
      <c r="N192" s="115"/>
      <c r="O192" s="115"/>
      <c r="P192" s="110"/>
      <c r="Q192" s="115"/>
      <c r="R192" s="110"/>
      <c r="S192" s="114"/>
    </row>
    <row r="193" spans="2:19" x14ac:dyDescent="0.25">
      <c r="B193" s="109"/>
      <c r="C193" s="114"/>
      <c r="D193" s="114"/>
      <c r="E193" s="114"/>
      <c r="F193" s="114"/>
      <c r="G193" s="114"/>
      <c r="H193" s="112"/>
      <c r="I193" s="115"/>
      <c r="J193" s="115"/>
      <c r="K193" s="110"/>
      <c r="L193" s="115"/>
      <c r="M193" s="115"/>
      <c r="N193" s="115"/>
      <c r="O193" s="115"/>
      <c r="P193" s="110"/>
      <c r="Q193" s="115"/>
      <c r="R193" s="110"/>
      <c r="S193" s="114"/>
    </row>
    <row r="194" spans="2:19" x14ac:dyDescent="0.25">
      <c r="B194" s="109"/>
      <c r="C194" s="114"/>
      <c r="D194" s="114"/>
      <c r="E194" s="114"/>
      <c r="F194" s="114"/>
      <c r="G194" s="114"/>
      <c r="H194" s="112"/>
      <c r="I194" s="115"/>
      <c r="J194" s="115"/>
      <c r="K194" s="110"/>
      <c r="L194" s="115"/>
      <c r="M194" s="115"/>
      <c r="N194" s="115"/>
      <c r="O194" s="115"/>
      <c r="P194" s="110"/>
      <c r="Q194" s="115"/>
      <c r="R194" s="110"/>
      <c r="S194" s="114"/>
    </row>
    <row r="195" spans="2:19" x14ac:dyDescent="0.25">
      <c r="B195" s="109"/>
      <c r="C195" s="114"/>
      <c r="D195" s="114"/>
      <c r="E195" s="114"/>
      <c r="F195" s="114"/>
      <c r="G195" s="114"/>
      <c r="H195" s="112"/>
      <c r="I195" s="115"/>
      <c r="J195" s="115"/>
      <c r="K195" s="110"/>
      <c r="L195" s="115"/>
      <c r="M195" s="115"/>
      <c r="N195" s="115"/>
      <c r="O195" s="115"/>
      <c r="P195" s="110"/>
      <c r="Q195" s="115"/>
      <c r="R195" s="110"/>
      <c r="S195" s="114"/>
    </row>
    <row r="196" spans="2:19" x14ac:dyDescent="0.25">
      <c r="B196" s="109"/>
      <c r="C196" s="114"/>
      <c r="D196" s="114"/>
      <c r="E196" s="114"/>
      <c r="F196" s="114"/>
      <c r="G196" s="114"/>
      <c r="H196" s="112"/>
      <c r="I196" s="115"/>
      <c r="J196" s="115"/>
      <c r="K196" s="110"/>
      <c r="L196" s="115"/>
      <c r="M196" s="115"/>
      <c r="N196" s="115"/>
      <c r="O196" s="115"/>
      <c r="P196" s="110"/>
      <c r="Q196" s="115"/>
      <c r="R196" s="110"/>
      <c r="S196" s="114"/>
    </row>
    <row r="197" spans="2:19" x14ac:dyDescent="0.25">
      <c r="B197" s="109"/>
      <c r="C197" s="114"/>
      <c r="D197" s="114"/>
      <c r="E197" s="114"/>
      <c r="F197" s="114"/>
      <c r="G197" s="114"/>
      <c r="H197" s="112"/>
      <c r="I197" s="115"/>
      <c r="J197" s="115"/>
      <c r="K197" s="110"/>
      <c r="L197" s="115"/>
      <c r="M197" s="115"/>
      <c r="N197" s="115"/>
      <c r="O197" s="115"/>
      <c r="P197" s="110"/>
      <c r="Q197" s="115"/>
      <c r="R197" s="110"/>
      <c r="S197" s="114"/>
    </row>
    <row r="198" spans="2:19" x14ac:dyDescent="0.25">
      <c r="B198" s="109"/>
      <c r="C198" s="114"/>
      <c r="D198" s="114"/>
      <c r="E198" s="114"/>
      <c r="F198" s="114"/>
      <c r="G198" s="114"/>
      <c r="H198" s="112"/>
      <c r="I198" s="115"/>
      <c r="J198" s="115"/>
      <c r="K198" s="110"/>
      <c r="L198" s="115"/>
      <c r="M198" s="115"/>
      <c r="N198" s="115"/>
      <c r="O198" s="115"/>
      <c r="P198" s="110"/>
      <c r="Q198" s="115"/>
      <c r="R198" s="110"/>
      <c r="S198" s="114"/>
    </row>
    <row r="199" spans="2:19" x14ac:dyDescent="0.25">
      <c r="B199" s="109"/>
      <c r="C199" s="114"/>
      <c r="D199" s="114"/>
      <c r="E199" s="114"/>
      <c r="F199" s="114"/>
      <c r="G199" s="114"/>
      <c r="H199" s="112"/>
      <c r="I199" s="115"/>
      <c r="J199" s="115"/>
      <c r="K199" s="110"/>
      <c r="L199" s="115"/>
      <c r="M199" s="115"/>
      <c r="N199" s="115"/>
      <c r="O199" s="115"/>
      <c r="P199" s="110"/>
      <c r="Q199" s="115"/>
      <c r="R199" s="110"/>
      <c r="S199" s="114"/>
    </row>
    <row r="200" spans="2:19" x14ac:dyDescent="0.25">
      <c r="B200" s="109"/>
      <c r="C200" s="114"/>
      <c r="D200" s="114"/>
      <c r="E200" s="114"/>
      <c r="F200" s="114"/>
      <c r="G200" s="114"/>
      <c r="H200" s="112"/>
      <c r="I200" s="115"/>
      <c r="J200" s="115"/>
      <c r="K200" s="110"/>
      <c r="L200" s="115"/>
      <c r="M200" s="115"/>
      <c r="N200" s="115"/>
      <c r="O200" s="115"/>
      <c r="P200" s="110"/>
      <c r="Q200" s="115"/>
      <c r="R200" s="110"/>
      <c r="S200" s="114"/>
    </row>
    <row r="201" spans="2:19" x14ac:dyDescent="0.25">
      <c r="B201" s="109"/>
      <c r="C201" s="114"/>
      <c r="D201" s="114"/>
      <c r="E201" s="114"/>
      <c r="F201" s="114"/>
      <c r="G201" s="114"/>
      <c r="H201" s="112"/>
      <c r="I201" s="115"/>
      <c r="J201" s="115"/>
      <c r="K201" s="110"/>
      <c r="L201" s="115"/>
      <c r="M201" s="115"/>
      <c r="N201" s="115"/>
      <c r="O201" s="115"/>
      <c r="P201" s="110"/>
      <c r="Q201" s="115"/>
      <c r="R201" s="110"/>
      <c r="S201" s="114"/>
    </row>
    <row r="202" spans="2:19" x14ac:dyDescent="0.25">
      <c r="B202" s="109"/>
      <c r="C202" s="114"/>
      <c r="D202" s="114"/>
      <c r="E202" s="114"/>
      <c r="F202" s="114"/>
      <c r="G202" s="114"/>
      <c r="H202" s="112"/>
      <c r="I202" s="115"/>
      <c r="J202" s="115"/>
      <c r="K202" s="110"/>
      <c r="L202" s="115"/>
      <c r="M202" s="115"/>
      <c r="N202" s="115"/>
      <c r="O202" s="115"/>
      <c r="P202" s="110"/>
      <c r="Q202" s="115"/>
      <c r="R202" s="110"/>
      <c r="S202" s="114"/>
    </row>
    <row r="203" spans="2:19" x14ac:dyDescent="0.25">
      <c r="B203" s="109"/>
      <c r="C203" s="114"/>
      <c r="D203" s="114"/>
      <c r="E203" s="114"/>
      <c r="F203" s="114"/>
      <c r="G203" s="114"/>
      <c r="H203" s="112"/>
      <c r="I203" s="115"/>
      <c r="J203" s="115"/>
      <c r="K203" s="110"/>
      <c r="L203" s="115"/>
      <c r="M203" s="115"/>
      <c r="N203" s="115"/>
      <c r="O203" s="115"/>
      <c r="P203" s="110"/>
      <c r="Q203" s="115"/>
      <c r="R203" s="110"/>
      <c r="S203" s="114"/>
    </row>
    <row r="204" spans="2:19" x14ac:dyDescent="0.25">
      <c r="B204" s="109"/>
      <c r="C204" s="114"/>
      <c r="D204" s="114"/>
      <c r="E204" s="114"/>
      <c r="F204" s="114"/>
      <c r="G204" s="114"/>
      <c r="H204" s="112"/>
      <c r="I204" s="115"/>
      <c r="J204" s="115"/>
      <c r="K204" s="110"/>
      <c r="L204" s="115"/>
      <c r="M204" s="115"/>
      <c r="N204" s="115"/>
      <c r="O204" s="115"/>
      <c r="P204" s="110"/>
      <c r="Q204" s="115"/>
      <c r="R204" s="110"/>
      <c r="S204" s="114"/>
    </row>
    <row r="205" spans="2:19" x14ac:dyDescent="0.25">
      <c r="B205" s="109"/>
      <c r="C205" s="114"/>
      <c r="D205" s="114"/>
      <c r="E205" s="114"/>
      <c r="F205" s="114"/>
      <c r="G205" s="114"/>
      <c r="H205" s="112"/>
      <c r="I205" s="115"/>
      <c r="J205" s="115"/>
      <c r="K205" s="110"/>
      <c r="L205" s="115"/>
      <c r="M205" s="115"/>
      <c r="N205" s="115"/>
      <c r="O205" s="115"/>
      <c r="P205" s="110"/>
      <c r="Q205" s="115"/>
      <c r="R205" s="110"/>
      <c r="S205" s="114"/>
    </row>
    <row r="206" spans="2:19" x14ac:dyDescent="0.25">
      <c r="B206" s="109"/>
      <c r="C206" s="114"/>
      <c r="D206" s="114"/>
      <c r="E206" s="114"/>
      <c r="F206" s="114"/>
      <c r="G206" s="114"/>
      <c r="H206" s="112"/>
      <c r="I206" s="115"/>
      <c r="J206" s="115"/>
      <c r="K206" s="110"/>
      <c r="L206" s="115"/>
      <c r="M206" s="115"/>
      <c r="N206" s="115"/>
      <c r="O206" s="115"/>
      <c r="P206" s="110"/>
      <c r="Q206" s="115"/>
      <c r="R206" s="110"/>
      <c r="S206" s="114"/>
    </row>
    <row r="207" spans="2:19" x14ac:dyDescent="0.25">
      <c r="B207" s="109"/>
      <c r="C207" s="114"/>
      <c r="D207" s="114"/>
      <c r="E207" s="114"/>
      <c r="F207" s="114"/>
      <c r="G207" s="114"/>
      <c r="H207" s="112"/>
      <c r="I207" s="115"/>
      <c r="J207" s="115"/>
      <c r="K207" s="110"/>
      <c r="L207" s="115"/>
      <c r="M207" s="115"/>
      <c r="N207" s="115"/>
      <c r="O207" s="115"/>
      <c r="P207" s="110"/>
      <c r="Q207" s="115"/>
      <c r="R207" s="110"/>
      <c r="S207" s="114"/>
    </row>
    <row r="208" spans="2:19" ht="7.15" customHeight="1" x14ac:dyDescent="0.25"/>
    <row r="209" spans="2:19" s="40" customFormat="1" ht="22.9" customHeight="1" x14ac:dyDescent="0.25">
      <c r="B209" s="38"/>
      <c r="C209" s="38"/>
      <c r="D209" s="38"/>
      <c r="E209" s="38"/>
      <c r="F209" s="38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8"/>
    </row>
  </sheetData>
  <sheetProtection algorithmName="SHA-512" hashValue="UiPUn2hdYEhHnJG1OMAGi7L+3n2gXUHsi62+nRa1MegtrAJVTuBugOorMr+wzrxb5fLOR83J8blzesLfG2PsXg==" saltValue="aCEpTCHrh4pN/KsXApvffg==" spinCount="100000" sheet="1" objects="1" scenarios="1"/>
  <mergeCells count="17">
    <mergeCell ref="O6:O7"/>
    <mergeCell ref="P6:P7"/>
    <mergeCell ref="Q6:Q7"/>
    <mergeCell ref="R6:R7"/>
    <mergeCell ref="S6:S7"/>
    <mergeCell ref="N6:N7"/>
    <mergeCell ref="B6:B7"/>
    <mergeCell ref="C6:C7"/>
    <mergeCell ref="D6:D7"/>
    <mergeCell ref="E6:E7"/>
    <mergeCell ref="F6:F7"/>
    <mergeCell ref="G6:G7"/>
    <mergeCell ref="H6:H7"/>
    <mergeCell ref="I6:J6"/>
    <mergeCell ref="K6:K7"/>
    <mergeCell ref="L6:L7"/>
    <mergeCell ref="M6:M7"/>
  </mergeCells>
  <conditionalFormatting sqref="B8:B22">
    <cfRule type="expression" dxfId="15" priority="1">
      <formula>$K8&lt;0</formula>
    </cfRule>
  </conditionalFormatting>
  <conditionalFormatting sqref="K8:K22">
    <cfRule type="expression" dxfId="14" priority="4">
      <formula>$K8&lt;0</formula>
    </cfRule>
  </conditionalFormatting>
  <conditionalFormatting sqref="P8:P22">
    <cfRule type="expression" dxfId="13" priority="3">
      <formula>$K8&lt;0</formula>
    </cfRule>
  </conditionalFormatting>
  <conditionalFormatting sqref="R8:R22">
    <cfRule type="expression" dxfId="12" priority="2">
      <formula>$K8&lt;0</formula>
    </cfRule>
  </conditionalFormatting>
  <dataValidations count="2">
    <dataValidation type="list" allowBlank="1" showInputMessage="1" showErrorMessage="1" sqref="C8:C22" xr:uid="{A87C0E37-56C7-48C7-9D72-FF0A765E4AC0}">
      <formula1>vehicleDD</formula1>
    </dataValidation>
    <dataValidation type="date" operator="greaterThan" allowBlank="1" showInputMessage="1" showErrorMessage="1" sqref="H8:H22" xr:uid="{6A66AC7C-2FE0-4C85-A4CD-5B54A764D2C3}">
      <formula1>1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E9F003A-513B-4A92-A53E-E4105233E4E6}">
          <x14:formula1>
            <xm:f>OFFSET(Settings!$C$7,0,0,COUNTA(Settings!$C$7:$C$21),1)</xm:f>
          </x14:formula1>
          <xm:sqref>D8:D22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BA014-00B8-4F6F-9658-4C723FF2508C}">
  <sheetPr codeName="Sheet15">
    <pageSetUpPr autoPageBreaks="0" fitToPage="1"/>
  </sheetPr>
  <dimension ref="A1:T209"/>
  <sheetViews>
    <sheetView showGridLines="0" showRowColHeaders="0" zoomScaleNormal="100" zoomScaleSheetLayoutView="85" workbookViewId="0">
      <pane ySplit="4" topLeftCell="A5" activePane="bottomLeft" state="frozen"/>
      <selection activeCell="C4" sqref="C4"/>
      <selection pane="bottomLeft" activeCell="A5" sqref="A5"/>
    </sheetView>
  </sheetViews>
  <sheetFormatPr defaultColWidth="8.85546875" defaultRowHeight="15" x14ac:dyDescent="0.25"/>
  <cols>
    <col min="1" max="1" width="3.7109375" style="12" customWidth="1"/>
    <col min="2" max="2" width="7" style="12" bestFit="1" customWidth="1"/>
    <col min="3" max="3" width="30.42578125" style="12" customWidth="1"/>
    <col min="4" max="4" width="24.5703125" style="12" customWidth="1"/>
    <col min="5" max="5" width="18.28515625" style="12" customWidth="1"/>
    <col min="6" max="6" width="20.42578125" style="12" customWidth="1"/>
    <col min="7" max="7" width="28.7109375" style="12" customWidth="1"/>
    <col min="8" max="8" width="15.140625" style="12" customWidth="1"/>
    <col min="9" max="18" width="15.7109375" style="12" customWidth="1"/>
    <col min="19" max="19" width="40.5703125" style="12" customWidth="1"/>
    <col min="20" max="20" width="1.7109375" style="12" customWidth="1"/>
    <col min="21" max="16384" width="8.85546875" style="12"/>
  </cols>
  <sheetData>
    <row r="1" spans="1:20" s="40" customFormat="1" ht="6.75" customHeight="1" x14ac:dyDescent="0.25">
      <c r="B1" s="41"/>
      <c r="F1" s="41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20" s="43" customFormat="1" ht="20.100000000000001" customHeight="1" x14ac:dyDescent="0.25">
      <c r="B2" s="44"/>
      <c r="C2" s="44" t="s">
        <v>43</v>
      </c>
      <c r="D2" s="45"/>
      <c r="E2" s="45"/>
      <c r="F2" s="44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7"/>
      <c r="T2" s="48"/>
    </row>
    <row r="3" spans="1:20" s="49" customFormat="1" ht="24" customHeight="1" x14ac:dyDescent="0.25">
      <c r="B3" s="50"/>
      <c r="C3" s="50" t="s">
        <v>71</v>
      </c>
      <c r="D3" s="51"/>
      <c r="E3" s="51"/>
      <c r="F3" s="50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3"/>
      <c r="T3" s="54"/>
    </row>
    <row r="4" spans="1:20" ht="4.9000000000000004" customHeight="1" x14ac:dyDescent="0.25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</row>
    <row r="5" spans="1:20" ht="4.5" customHeight="1" x14ac:dyDescent="0.25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</row>
    <row r="6" spans="1:20" ht="15" customHeight="1" x14ac:dyDescent="0.25">
      <c r="A6" s="55"/>
      <c r="B6" s="126" t="s">
        <v>17</v>
      </c>
      <c r="C6" s="126" t="s">
        <v>33</v>
      </c>
      <c r="D6" s="126" t="s">
        <v>34</v>
      </c>
      <c r="E6" s="126" t="s">
        <v>35</v>
      </c>
      <c r="F6" s="126" t="s">
        <v>36</v>
      </c>
      <c r="G6" s="126" t="s">
        <v>37</v>
      </c>
      <c r="H6" s="126" t="s">
        <v>38</v>
      </c>
      <c r="I6" s="125" t="s">
        <v>39</v>
      </c>
      <c r="J6" s="125"/>
      <c r="K6" s="125" t="s">
        <v>42</v>
      </c>
      <c r="L6" s="128" t="str">
        <f xml:space="preserve"> "FUEL
EXPENSES(" &amp;Settings!$L$10 &amp; ")"</f>
        <v>FUEL
EXPENSES($)</v>
      </c>
      <c r="M6" s="128" t="str">
        <f>"MEAL
EXPENSES(" &amp;Settings!$L$10 &amp; ")"</f>
        <v>MEAL
EXPENSES($)</v>
      </c>
      <c r="N6" s="128" t="str">
        <f xml:space="preserve"> "TOLL
EXPENSES(" &amp;Settings!$L$10 &amp; ")"</f>
        <v>TOLL
EXPENSES($)</v>
      </c>
      <c r="O6" s="128" t="str">
        <f xml:space="preserve"> "OTHER
EXPENSES(" &amp;Settings!$L$10 &amp; ")"</f>
        <v>OTHER
EXPENSES($)</v>
      </c>
      <c r="P6" s="128" t="str">
        <f xml:space="preserve"> "TOTAL
COST(" &amp;Settings!$L$10 &amp; ")"</f>
        <v>TOTAL
COST($)</v>
      </c>
      <c r="Q6" s="127" t="str">
        <f xml:space="preserve"> "REVENUES(" &amp;Settings!$L$10 &amp; ")"</f>
        <v>REVENUES($)</v>
      </c>
      <c r="R6" s="127" t="str">
        <f xml:space="preserve"> "PROFIT(" &amp;Settings!$L$10 &amp; ")"</f>
        <v>PROFIT($)</v>
      </c>
      <c r="S6" s="126" t="s">
        <v>24</v>
      </c>
      <c r="T6" s="55"/>
    </row>
    <row r="7" spans="1:20" ht="15" customHeight="1" x14ac:dyDescent="0.25">
      <c r="A7" s="55"/>
      <c r="B7" s="126"/>
      <c r="C7" s="126"/>
      <c r="D7" s="126"/>
      <c r="E7" s="126"/>
      <c r="F7" s="126"/>
      <c r="G7" s="126"/>
      <c r="H7" s="126"/>
      <c r="I7" s="59" t="s">
        <v>40</v>
      </c>
      <c r="J7" s="59" t="s">
        <v>41</v>
      </c>
      <c r="K7" s="126"/>
      <c r="L7" s="128"/>
      <c r="M7" s="128"/>
      <c r="N7" s="128"/>
      <c r="O7" s="128"/>
      <c r="P7" s="128"/>
      <c r="Q7" s="127"/>
      <c r="R7" s="127"/>
      <c r="S7" s="126"/>
      <c r="T7" s="55"/>
    </row>
    <row r="8" spans="1:20" ht="15" customHeight="1" x14ac:dyDescent="0.25">
      <c r="B8" s="66">
        <f>IF(C8&lt;&gt;"",ROW()-7,"")</f>
        <v>1</v>
      </c>
      <c r="C8" s="56" t="s">
        <v>158</v>
      </c>
      <c r="D8" s="56" t="s">
        <v>96</v>
      </c>
      <c r="E8" s="56" t="s">
        <v>166</v>
      </c>
      <c r="F8" s="56" t="s">
        <v>176</v>
      </c>
      <c r="G8" s="56" t="s">
        <v>185</v>
      </c>
      <c r="H8" s="64">
        <v>45200</v>
      </c>
      <c r="I8" s="62">
        <v>1300</v>
      </c>
      <c r="J8" s="62">
        <v>1500</v>
      </c>
      <c r="K8" s="65">
        <f t="shared" ref="K8:K22" si="0">IFERROR(IF($J8-$I8=0,"",$J8-$I8),"")</f>
        <v>200</v>
      </c>
      <c r="L8" s="62">
        <v>180</v>
      </c>
      <c r="M8" s="62">
        <v>1486</v>
      </c>
      <c r="N8" s="62">
        <v>1596</v>
      </c>
      <c r="O8" s="62">
        <v>1979</v>
      </c>
      <c r="P8" s="65">
        <f>IFERROR(IF($L8+$M8+$N8+$O8=0,"",$L8+$M8+$N8+$O8),"")</f>
        <v>5241</v>
      </c>
      <c r="Q8" s="62">
        <v>2500</v>
      </c>
      <c r="R8" s="65">
        <f>IFERROR(IF($Q8-$P8=0,"",$Q8-$P8),"")</f>
        <v>-2741</v>
      </c>
      <c r="S8" s="56"/>
    </row>
    <row r="9" spans="1:20" ht="15" customHeight="1" x14ac:dyDescent="0.25">
      <c r="B9" s="66">
        <f t="shared" ref="B9:B22" si="1">IF(C9&lt;&gt;"",ROW()-7,"")</f>
        <v>2</v>
      </c>
      <c r="C9" s="56" t="s">
        <v>159</v>
      </c>
      <c r="D9" s="56" t="s">
        <v>93</v>
      </c>
      <c r="E9" s="56" t="s">
        <v>167</v>
      </c>
      <c r="F9" s="56" t="s">
        <v>177</v>
      </c>
      <c r="G9" s="56" t="s">
        <v>186</v>
      </c>
      <c r="H9" s="64">
        <v>45202</v>
      </c>
      <c r="I9" s="62">
        <v>500</v>
      </c>
      <c r="J9" s="62">
        <v>650</v>
      </c>
      <c r="K9" s="65">
        <f t="shared" si="0"/>
        <v>150</v>
      </c>
      <c r="L9" s="62">
        <v>791</v>
      </c>
      <c r="M9" s="62">
        <v>518</v>
      </c>
      <c r="N9" s="62">
        <v>1578</v>
      </c>
      <c r="O9" s="62">
        <v>1205</v>
      </c>
      <c r="P9" s="65">
        <f t="shared" ref="P9:P22" si="2">IFERROR(IF($L9+$M9+$N9+$O9=0,"",$L9+$M9+$N9+$O9),"")</f>
        <v>4092</v>
      </c>
      <c r="Q9" s="62">
        <v>3000</v>
      </c>
      <c r="R9" s="65">
        <f t="shared" ref="R9:R22" si="3">IFERROR(IF($Q9-$P9=0,"",$Q9-$P9),"")</f>
        <v>-1092</v>
      </c>
      <c r="S9" s="107"/>
    </row>
    <row r="10" spans="1:20" ht="15" customHeight="1" x14ac:dyDescent="0.25">
      <c r="B10" s="66">
        <f t="shared" si="1"/>
        <v>3</v>
      </c>
      <c r="C10" s="56" t="s">
        <v>160</v>
      </c>
      <c r="D10" s="56" t="s">
        <v>94</v>
      </c>
      <c r="E10" s="56" t="s">
        <v>168</v>
      </c>
      <c r="F10" s="56" t="s">
        <v>178</v>
      </c>
      <c r="G10" s="56" t="s">
        <v>187</v>
      </c>
      <c r="H10" s="64">
        <v>45204</v>
      </c>
      <c r="I10" s="62">
        <v>200</v>
      </c>
      <c r="J10" s="62">
        <v>300</v>
      </c>
      <c r="K10" s="65">
        <f t="shared" si="0"/>
        <v>100</v>
      </c>
      <c r="L10" s="62">
        <v>197</v>
      </c>
      <c r="M10" s="62">
        <v>227</v>
      </c>
      <c r="N10" s="62">
        <v>977</v>
      </c>
      <c r="O10" s="62">
        <v>612</v>
      </c>
      <c r="P10" s="65">
        <f t="shared" si="2"/>
        <v>2013</v>
      </c>
      <c r="Q10" s="62">
        <v>5000</v>
      </c>
      <c r="R10" s="65">
        <f t="shared" si="3"/>
        <v>2987</v>
      </c>
      <c r="S10" s="56"/>
    </row>
    <row r="11" spans="1:20" ht="15" customHeight="1" x14ac:dyDescent="0.25">
      <c r="B11" s="66">
        <f t="shared" si="1"/>
        <v>4</v>
      </c>
      <c r="C11" s="56" t="s">
        <v>161</v>
      </c>
      <c r="D11" s="56" t="s">
        <v>94</v>
      </c>
      <c r="E11" s="56" t="s">
        <v>169</v>
      </c>
      <c r="F11" s="56" t="s">
        <v>179</v>
      </c>
      <c r="G11" s="56" t="s">
        <v>187</v>
      </c>
      <c r="H11" s="64">
        <v>45206</v>
      </c>
      <c r="I11" s="62">
        <v>3500</v>
      </c>
      <c r="J11" s="62">
        <v>7500</v>
      </c>
      <c r="K11" s="65">
        <f t="shared" si="0"/>
        <v>4000</v>
      </c>
      <c r="L11" s="62">
        <v>865</v>
      </c>
      <c r="M11" s="62">
        <v>1368</v>
      </c>
      <c r="N11" s="62">
        <v>1700</v>
      </c>
      <c r="O11" s="62">
        <v>134</v>
      </c>
      <c r="P11" s="65">
        <f t="shared" si="2"/>
        <v>4067</v>
      </c>
      <c r="Q11" s="62">
        <v>20000</v>
      </c>
      <c r="R11" s="65">
        <f t="shared" si="3"/>
        <v>15933</v>
      </c>
      <c r="S11" s="56"/>
    </row>
    <row r="12" spans="1:20" ht="15" customHeight="1" x14ac:dyDescent="0.25">
      <c r="B12" s="66">
        <f t="shared" si="1"/>
        <v>5</v>
      </c>
      <c r="C12" s="56" t="s">
        <v>162</v>
      </c>
      <c r="D12" s="56" t="s">
        <v>95</v>
      </c>
      <c r="E12" s="56" t="s">
        <v>170</v>
      </c>
      <c r="F12" s="56" t="s">
        <v>180</v>
      </c>
      <c r="G12" s="56" t="s">
        <v>188</v>
      </c>
      <c r="H12" s="64">
        <v>45208</v>
      </c>
      <c r="I12" s="62">
        <v>180000</v>
      </c>
      <c r="J12" s="62">
        <v>200000</v>
      </c>
      <c r="K12" s="65">
        <f t="shared" si="0"/>
        <v>20000</v>
      </c>
      <c r="L12" s="62">
        <v>307</v>
      </c>
      <c r="M12" s="62">
        <v>1794</v>
      </c>
      <c r="N12" s="62">
        <v>1795</v>
      </c>
      <c r="O12" s="62">
        <v>1632</v>
      </c>
      <c r="P12" s="65">
        <f t="shared" si="2"/>
        <v>5528</v>
      </c>
      <c r="Q12" s="62">
        <v>2300</v>
      </c>
      <c r="R12" s="65">
        <f t="shared" si="3"/>
        <v>-3228</v>
      </c>
      <c r="S12" s="56"/>
    </row>
    <row r="13" spans="1:20" ht="15" customHeight="1" x14ac:dyDescent="0.25">
      <c r="B13" s="66">
        <f t="shared" si="1"/>
        <v>6</v>
      </c>
      <c r="C13" s="56" t="s">
        <v>162</v>
      </c>
      <c r="D13" s="56" t="s">
        <v>96</v>
      </c>
      <c r="E13" s="56" t="s">
        <v>171</v>
      </c>
      <c r="F13" s="56" t="s">
        <v>181</v>
      </c>
      <c r="G13" s="56" t="s">
        <v>188</v>
      </c>
      <c r="H13" s="64">
        <v>45210</v>
      </c>
      <c r="I13" s="62">
        <v>200000</v>
      </c>
      <c r="J13" s="62">
        <v>269050</v>
      </c>
      <c r="K13" s="65">
        <f t="shared" si="0"/>
        <v>69050</v>
      </c>
      <c r="L13" s="62">
        <v>1989</v>
      </c>
      <c r="M13" s="62">
        <v>194</v>
      </c>
      <c r="N13" s="62">
        <v>109</v>
      </c>
      <c r="O13" s="62">
        <v>710</v>
      </c>
      <c r="P13" s="65">
        <f t="shared" si="2"/>
        <v>3002</v>
      </c>
      <c r="Q13" s="62">
        <v>1200</v>
      </c>
      <c r="R13" s="65">
        <f t="shared" si="3"/>
        <v>-1802</v>
      </c>
      <c r="S13" s="56"/>
    </row>
    <row r="14" spans="1:20" ht="15" customHeight="1" x14ac:dyDescent="0.25">
      <c r="B14" s="66">
        <f t="shared" si="1"/>
        <v>7</v>
      </c>
      <c r="C14" s="56" t="s">
        <v>162</v>
      </c>
      <c r="D14" s="56" t="s">
        <v>97</v>
      </c>
      <c r="E14" s="56" t="s">
        <v>172</v>
      </c>
      <c r="F14" s="56" t="s">
        <v>182</v>
      </c>
      <c r="G14" s="56" t="s">
        <v>185</v>
      </c>
      <c r="H14" s="64">
        <v>45213</v>
      </c>
      <c r="I14" s="62">
        <v>150000</v>
      </c>
      <c r="J14" s="62">
        <v>169000</v>
      </c>
      <c r="K14" s="65">
        <f t="shared" si="0"/>
        <v>19000</v>
      </c>
      <c r="L14" s="62">
        <v>589</v>
      </c>
      <c r="M14" s="62">
        <v>648</v>
      </c>
      <c r="N14" s="62">
        <v>315</v>
      </c>
      <c r="O14" s="62">
        <v>1181</v>
      </c>
      <c r="P14" s="65">
        <f t="shared" si="2"/>
        <v>2733</v>
      </c>
      <c r="Q14" s="62">
        <v>1500</v>
      </c>
      <c r="R14" s="65">
        <f t="shared" si="3"/>
        <v>-1233</v>
      </c>
      <c r="S14" s="56"/>
    </row>
    <row r="15" spans="1:20" ht="15" customHeight="1" x14ac:dyDescent="0.25">
      <c r="B15" s="66">
        <f t="shared" si="1"/>
        <v>8</v>
      </c>
      <c r="C15" s="56" t="s">
        <v>163</v>
      </c>
      <c r="D15" s="56" t="s">
        <v>98</v>
      </c>
      <c r="E15" s="56" t="s">
        <v>173</v>
      </c>
      <c r="F15" s="56" t="s">
        <v>183</v>
      </c>
      <c r="G15" s="56" t="s">
        <v>185</v>
      </c>
      <c r="H15" s="64">
        <v>45216</v>
      </c>
      <c r="I15" s="62">
        <v>0</v>
      </c>
      <c r="J15" s="62">
        <v>9600</v>
      </c>
      <c r="K15" s="65">
        <f t="shared" si="0"/>
        <v>9600</v>
      </c>
      <c r="L15" s="62">
        <v>781</v>
      </c>
      <c r="M15" s="62">
        <v>1342</v>
      </c>
      <c r="N15" s="62">
        <v>1620</v>
      </c>
      <c r="O15" s="62">
        <v>1816</v>
      </c>
      <c r="P15" s="65">
        <f t="shared" si="2"/>
        <v>5559</v>
      </c>
      <c r="Q15" s="62">
        <v>3000</v>
      </c>
      <c r="R15" s="65">
        <f t="shared" si="3"/>
        <v>-2559</v>
      </c>
      <c r="S15" s="56"/>
    </row>
    <row r="16" spans="1:20" ht="15" customHeight="1" x14ac:dyDescent="0.25">
      <c r="B16" s="66">
        <f t="shared" si="1"/>
        <v>9</v>
      </c>
      <c r="C16" s="56" t="s">
        <v>164</v>
      </c>
      <c r="D16" s="56" t="s">
        <v>99</v>
      </c>
      <c r="E16" s="56" t="s">
        <v>174</v>
      </c>
      <c r="F16" s="56" t="s">
        <v>184</v>
      </c>
      <c r="G16" s="56" t="s">
        <v>186</v>
      </c>
      <c r="H16" s="64">
        <v>45219</v>
      </c>
      <c r="I16" s="62">
        <v>3955</v>
      </c>
      <c r="J16" s="62">
        <v>6545</v>
      </c>
      <c r="K16" s="65">
        <f t="shared" si="0"/>
        <v>2590</v>
      </c>
      <c r="L16" s="62">
        <v>1378</v>
      </c>
      <c r="M16" s="62">
        <v>1537</v>
      </c>
      <c r="N16" s="62">
        <v>432</v>
      </c>
      <c r="O16" s="62">
        <v>437</v>
      </c>
      <c r="P16" s="65">
        <f t="shared" si="2"/>
        <v>3784</v>
      </c>
      <c r="Q16" s="62">
        <v>9000</v>
      </c>
      <c r="R16" s="65">
        <f t="shared" si="3"/>
        <v>5216</v>
      </c>
      <c r="S16" s="56"/>
    </row>
    <row r="17" spans="2:19" ht="15" customHeight="1" x14ac:dyDescent="0.25">
      <c r="B17" s="66">
        <f t="shared" si="1"/>
        <v>10</v>
      </c>
      <c r="C17" s="56" t="s">
        <v>165</v>
      </c>
      <c r="D17" s="56" t="s">
        <v>101</v>
      </c>
      <c r="E17" s="56" t="s">
        <v>175</v>
      </c>
      <c r="F17" s="56" t="s">
        <v>168</v>
      </c>
      <c r="G17" s="56" t="s">
        <v>188</v>
      </c>
      <c r="H17" s="64">
        <v>45222</v>
      </c>
      <c r="I17" s="62">
        <v>8250</v>
      </c>
      <c r="J17" s="62">
        <v>9000</v>
      </c>
      <c r="K17" s="65">
        <f t="shared" si="0"/>
        <v>750</v>
      </c>
      <c r="L17" s="62">
        <v>1339</v>
      </c>
      <c r="M17" s="62">
        <v>348</v>
      </c>
      <c r="N17" s="62">
        <v>1216</v>
      </c>
      <c r="O17" s="62">
        <v>1976</v>
      </c>
      <c r="P17" s="65">
        <f t="shared" si="2"/>
        <v>4879</v>
      </c>
      <c r="Q17" s="62">
        <v>3000</v>
      </c>
      <c r="R17" s="65">
        <f t="shared" si="3"/>
        <v>-1879</v>
      </c>
      <c r="S17" s="56"/>
    </row>
    <row r="18" spans="2:19" ht="15" customHeight="1" x14ac:dyDescent="0.25">
      <c r="B18" s="66" t="str">
        <f t="shared" si="1"/>
        <v/>
      </c>
      <c r="C18" s="56"/>
      <c r="D18" s="56"/>
      <c r="E18" s="56"/>
      <c r="F18" s="56"/>
      <c r="G18" s="56"/>
      <c r="H18" s="64"/>
      <c r="I18" s="62"/>
      <c r="J18" s="62"/>
      <c r="K18" s="65" t="str">
        <f t="shared" si="0"/>
        <v/>
      </c>
      <c r="L18" s="62"/>
      <c r="M18" s="62"/>
      <c r="N18" s="62"/>
      <c r="O18" s="62"/>
      <c r="P18" s="65" t="str">
        <f t="shared" si="2"/>
        <v/>
      </c>
      <c r="Q18" s="62"/>
      <c r="R18" s="65" t="str">
        <f t="shared" si="3"/>
        <v/>
      </c>
      <c r="S18" s="56"/>
    </row>
    <row r="19" spans="2:19" ht="15" customHeight="1" x14ac:dyDescent="0.25">
      <c r="B19" s="66" t="str">
        <f t="shared" si="1"/>
        <v/>
      </c>
      <c r="C19" s="56"/>
      <c r="D19" s="56"/>
      <c r="E19" s="56"/>
      <c r="F19" s="56"/>
      <c r="G19" s="56"/>
      <c r="H19" s="64"/>
      <c r="I19" s="62"/>
      <c r="J19" s="62"/>
      <c r="K19" s="65" t="str">
        <f t="shared" si="0"/>
        <v/>
      </c>
      <c r="L19" s="62"/>
      <c r="M19" s="62"/>
      <c r="N19" s="62"/>
      <c r="O19" s="62"/>
      <c r="P19" s="65" t="str">
        <f t="shared" si="2"/>
        <v/>
      </c>
      <c r="Q19" s="62"/>
      <c r="R19" s="65" t="str">
        <f t="shared" si="3"/>
        <v/>
      </c>
      <c r="S19" s="56"/>
    </row>
    <row r="20" spans="2:19" ht="15" customHeight="1" x14ac:dyDescent="0.25">
      <c r="B20" s="66" t="str">
        <f t="shared" si="1"/>
        <v/>
      </c>
      <c r="C20" s="56"/>
      <c r="D20" s="56"/>
      <c r="E20" s="56"/>
      <c r="F20" s="56"/>
      <c r="G20" s="56"/>
      <c r="H20" s="64"/>
      <c r="I20" s="62"/>
      <c r="J20" s="62"/>
      <c r="K20" s="65" t="str">
        <f t="shared" si="0"/>
        <v/>
      </c>
      <c r="L20" s="62"/>
      <c r="M20" s="62"/>
      <c r="N20" s="62"/>
      <c r="O20" s="62"/>
      <c r="P20" s="65" t="str">
        <f t="shared" si="2"/>
        <v/>
      </c>
      <c r="Q20" s="62"/>
      <c r="R20" s="65" t="str">
        <f t="shared" si="3"/>
        <v/>
      </c>
      <c r="S20" s="56"/>
    </row>
    <row r="21" spans="2:19" ht="15" customHeight="1" x14ac:dyDescent="0.25">
      <c r="B21" s="66" t="str">
        <f t="shared" si="1"/>
        <v/>
      </c>
      <c r="C21" s="56"/>
      <c r="D21" s="56"/>
      <c r="E21" s="56"/>
      <c r="F21" s="56"/>
      <c r="G21" s="56"/>
      <c r="H21" s="64"/>
      <c r="I21" s="62"/>
      <c r="J21" s="62"/>
      <c r="K21" s="65" t="str">
        <f t="shared" si="0"/>
        <v/>
      </c>
      <c r="L21" s="62"/>
      <c r="M21" s="62"/>
      <c r="N21" s="62"/>
      <c r="O21" s="62"/>
      <c r="P21" s="65" t="str">
        <f t="shared" si="2"/>
        <v/>
      </c>
      <c r="Q21" s="62"/>
      <c r="R21" s="65" t="str">
        <f t="shared" si="3"/>
        <v/>
      </c>
      <c r="S21" s="56"/>
    </row>
    <row r="22" spans="2:19" ht="15" customHeight="1" x14ac:dyDescent="0.25">
      <c r="B22" s="66" t="str">
        <f t="shared" si="1"/>
        <v/>
      </c>
      <c r="C22" s="56"/>
      <c r="D22" s="56"/>
      <c r="E22" s="56"/>
      <c r="F22" s="56"/>
      <c r="G22" s="56"/>
      <c r="H22" s="64"/>
      <c r="I22" s="62"/>
      <c r="J22" s="62"/>
      <c r="K22" s="65" t="str">
        <f t="shared" si="0"/>
        <v/>
      </c>
      <c r="L22" s="62"/>
      <c r="M22" s="62"/>
      <c r="N22" s="62"/>
      <c r="O22" s="62"/>
      <c r="P22" s="65" t="str">
        <f t="shared" si="2"/>
        <v/>
      </c>
      <c r="Q22" s="62"/>
      <c r="R22" s="65" t="str">
        <f t="shared" si="3"/>
        <v/>
      </c>
      <c r="S22" s="56"/>
    </row>
    <row r="23" spans="2:19" ht="15" customHeight="1" x14ac:dyDescent="0.25">
      <c r="B23" s="109"/>
      <c r="C23" s="111"/>
      <c r="D23" s="111"/>
      <c r="E23" s="111"/>
      <c r="F23" s="111"/>
      <c r="G23" s="111"/>
      <c r="H23" s="112"/>
      <c r="I23" s="113"/>
      <c r="J23" s="113"/>
      <c r="K23" s="110"/>
      <c r="L23" s="113"/>
      <c r="M23" s="113"/>
      <c r="N23" s="113"/>
      <c r="O23" s="113"/>
      <c r="P23" s="110"/>
      <c r="Q23" s="113"/>
      <c r="R23" s="110"/>
      <c r="S23" s="111"/>
    </row>
    <row r="24" spans="2:19" ht="15" customHeight="1" x14ac:dyDescent="0.25">
      <c r="B24" s="109"/>
      <c r="C24" s="111"/>
      <c r="D24" s="111"/>
      <c r="E24" s="111"/>
      <c r="F24" s="111"/>
      <c r="G24" s="111"/>
      <c r="H24" s="112"/>
      <c r="I24" s="113"/>
      <c r="J24" s="113"/>
      <c r="K24" s="110"/>
      <c r="L24" s="113"/>
      <c r="M24" s="113"/>
      <c r="N24" s="113"/>
      <c r="O24" s="113"/>
      <c r="P24" s="110"/>
      <c r="Q24" s="113"/>
      <c r="R24" s="110"/>
      <c r="S24" s="111"/>
    </row>
    <row r="25" spans="2:19" ht="15" customHeight="1" x14ac:dyDescent="0.25">
      <c r="B25" s="109"/>
      <c r="C25" s="111"/>
      <c r="D25" s="111"/>
      <c r="E25" s="111"/>
      <c r="F25" s="111"/>
      <c r="G25" s="111"/>
      <c r="H25" s="112"/>
      <c r="I25" s="113"/>
      <c r="J25" s="113"/>
      <c r="K25" s="110"/>
      <c r="L25" s="113"/>
      <c r="M25" s="113"/>
      <c r="N25" s="113"/>
      <c r="O25" s="113"/>
      <c r="P25" s="110"/>
      <c r="Q25" s="113"/>
      <c r="R25" s="110"/>
      <c r="S25" s="111"/>
    </row>
    <row r="26" spans="2:19" ht="15" customHeight="1" x14ac:dyDescent="0.25">
      <c r="B26" s="109"/>
      <c r="C26" s="111"/>
      <c r="D26" s="111"/>
      <c r="E26" s="111"/>
      <c r="F26" s="111"/>
      <c r="G26" s="111"/>
      <c r="H26" s="112"/>
      <c r="I26" s="113"/>
      <c r="J26" s="113"/>
      <c r="K26" s="110"/>
      <c r="L26" s="113"/>
      <c r="M26" s="113"/>
      <c r="N26" s="113"/>
      <c r="O26" s="113"/>
      <c r="P26" s="110"/>
      <c r="Q26" s="113"/>
      <c r="R26" s="110"/>
      <c r="S26" s="111"/>
    </row>
    <row r="27" spans="2:19" ht="15" customHeight="1" x14ac:dyDescent="0.25">
      <c r="B27" s="109"/>
      <c r="C27" s="111"/>
      <c r="D27" s="111"/>
      <c r="E27" s="111"/>
      <c r="F27" s="111"/>
      <c r="G27" s="111"/>
      <c r="H27" s="112"/>
      <c r="I27" s="113"/>
      <c r="J27" s="113"/>
      <c r="K27" s="110"/>
      <c r="L27" s="113"/>
      <c r="M27" s="113"/>
      <c r="N27" s="113"/>
      <c r="O27" s="113"/>
      <c r="P27" s="110"/>
      <c r="Q27" s="113"/>
      <c r="R27" s="110"/>
      <c r="S27" s="111"/>
    </row>
    <row r="28" spans="2:19" ht="15" customHeight="1" x14ac:dyDescent="0.25">
      <c r="B28" s="109"/>
      <c r="C28" s="111"/>
      <c r="D28" s="111"/>
      <c r="E28" s="111"/>
      <c r="F28" s="111"/>
      <c r="G28" s="111"/>
      <c r="H28" s="112"/>
      <c r="I28" s="113"/>
      <c r="J28" s="113"/>
      <c r="K28" s="110"/>
      <c r="L28" s="113"/>
      <c r="M28" s="113"/>
      <c r="N28" s="113"/>
      <c r="O28" s="113"/>
      <c r="P28" s="110"/>
      <c r="Q28" s="113"/>
      <c r="R28" s="110"/>
      <c r="S28" s="111"/>
    </row>
    <row r="29" spans="2:19" ht="15" customHeight="1" x14ac:dyDescent="0.25">
      <c r="B29" s="109"/>
      <c r="C29" s="111"/>
      <c r="D29" s="111"/>
      <c r="E29" s="111"/>
      <c r="F29" s="111"/>
      <c r="G29" s="111"/>
      <c r="H29" s="112"/>
      <c r="I29" s="113"/>
      <c r="J29" s="113"/>
      <c r="K29" s="110"/>
      <c r="L29" s="113"/>
      <c r="M29" s="113"/>
      <c r="N29" s="113"/>
      <c r="O29" s="113"/>
      <c r="P29" s="110"/>
      <c r="Q29" s="113"/>
      <c r="R29" s="110"/>
      <c r="S29" s="111"/>
    </row>
    <row r="30" spans="2:19" ht="15" customHeight="1" x14ac:dyDescent="0.25">
      <c r="B30" s="109"/>
      <c r="C30" s="111"/>
      <c r="D30" s="111"/>
      <c r="E30" s="111"/>
      <c r="F30" s="111"/>
      <c r="G30" s="111"/>
      <c r="H30" s="112"/>
      <c r="I30" s="113"/>
      <c r="J30" s="113"/>
      <c r="K30" s="110"/>
      <c r="L30" s="113"/>
      <c r="M30" s="113"/>
      <c r="N30" s="113"/>
      <c r="O30" s="113"/>
      <c r="P30" s="110"/>
      <c r="Q30" s="113"/>
      <c r="R30" s="110"/>
      <c r="S30" s="111"/>
    </row>
    <row r="31" spans="2:19" ht="15" customHeight="1" x14ac:dyDescent="0.25">
      <c r="B31" s="109"/>
      <c r="C31" s="111"/>
      <c r="D31" s="111"/>
      <c r="E31" s="111"/>
      <c r="F31" s="111"/>
      <c r="G31" s="111"/>
      <c r="H31" s="112"/>
      <c r="I31" s="113"/>
      <c r="J31" s="113"/>
      <c r="K31" s="110"/>
      <c r="L31" s="113"/>
      <c r="M31" s="113"/>
      <c r="N31" s="113"/>
      <c r="O31" s="113"/>
      <c r="P31" s="110"/>
      <c r="Q31" s="113"/>
      <c r="R31" s="110"/>
      <c r="S31" s="111"/>
    </row>
    <row r="32" spans="2:19" ht="15" customHeight="1" x14ac:dyDescent="0.25">
      <c r="B32" s="109"/>
      <c r="C32" s="111"/>
      <c r="D32" s="111"/>
      <c r="E32" s="111"/>
      <c r="F32" s="111"/>
      <c r="G32" s="111"/>
      <c r="H32" s="112"/>
      <c r="I32" s="113"/>
      <c r="J32" s="113"/>
      <c r="K32" s="110"/>
      <c r="L32" s="113"/>
      <c r="M32" s="113"/>
      <c r="N32" s="113"/>
      <c r="O32" s="113"/>
      <c r="P32" s="110"/>
      <c r="Q32" s="113"/>
      <c r="R32" s="110"/>
      <c r="S32" s="111"/>
    </row>
    <row r="33" spans="2:19" ht="15" customHeight="1" x14ac:dyDescent="0.25">
      <c r="B33" s="109"/>
      <c r="C33" s="111"/>
      <c r="D33" s="111"/>
      <c r="E33" s="111"/>
      <c r="F33" s="111"/>
      <c r="G33" s="111"/>
      <c r="H33" s="112"/>
      <c r="I33" s="113"/>
      <c r="J33" s="113"/>
      <c r="K33" s="110"/>
      <c r="L33" s="113"/>
      <c r="M33" s="113"/>
      <c r="N33" s="113"/>
      <c r="O33" s="113"/>
      <c r="P33" s="110"/>
      <c r="Q33" s="113"/>
      <c r="R33" s="110"/>
      <c r="S33" s="111"/>
    </row>
    <row r="34" spans="2:19" ht="15" customHeight="1" x14ac:dyDescent="0.25">
      <c r="B34" s="109"/>
      <c r="C34" s="111"/>
      <c r="D34" s="111"/>
      <c r="E34" s="111"/>
      <c r="F34" s="111"/>
      <c r="G34" s="111"/>
      <c r="H34" s="112"/>
      <c r="I34" s="113"/>
      <c r="J34" s="113"/>
      <c r="K34" s="110"/>
      <c r="L34" s="113"/>
      <c r="M34" s="113"/>
      <c r="N34" s="113"/>
      <c r="O34" s="113"/>
      <c r="P34" s="110"/>
      <c r="Q34" s="113"/>
      <c r="R34" s="110"/>
      <c r="S34" s="111"/>
    </row>
    <row r="35" spans="2:19" ht="15" customHeight="1" x14ac:dyDescent="0.25">
      <c r="B35" s="109"/>
      <c r="C35" s="111"/>
      <c r="D35" s="111"/>
      <c r="E35" s="111"/>
      <c r="F35" s="111"/>
      <c r="G35" s="111"/>
      <c r="H35" s="112"/>
      <c r="I35" s="113"/>
      <c r="J35" s="113"/>
      <c r="K35" s="110"/>
      <c r="L35" s="113"/>
      <c r="M35" s="113"/>
      <c r="N35" s="113"/>
      <c r="O35" s="113"/>
      <c r="P35" s="110"/>
      <c r="Q35" s="113"/>
      <c r="R35" s="110"/>
      <c r="S35" s="111"/>
    </row>
    <row r="36" spans="2:19" ht="15" customHeight="1" x14ac:dyDescent="0.25">
      <c r="B36" s="109"/>
      <c r="C36" s="111"/>
      <c r="D36" s="111"/>
      <c r="E36" s="111"/>
      <c r="F36" s="111"/>
      <c r="G36" s="111"/>
      <c r="H36" s="112"/>
      <c r="I36" s="113"/>
      <c r="J36" s="113"/>
      <c r="K36" s="110"/>
      <c r="L36" s="113"/>
      <c r="M36" s="113"/>
      <c r="N36" s="113"/>
      <c r="O36" s="113"/>
      <c r="P36" s="110"/>
      <c r="Q36" s="113"/>
      <c r="R36" s="110"/>
      <c r="S36" s="111"/>
    </row>
    <row r="37" spans="2:19" ht="15" customHeight="1" x14ac:dyDescent="0.25">
      <c r="B37" s="109"/>
      <c r="C37" s="111"/>
      <c r="D37" s="111"/>
      <c r="E37" s="111"/>
      <c r="F37" s="111"/>
      <c r="G37" s="111"/>
      <c r="H37" s="112"/>
      <c r="I37" s="113"/>
      <c r="J37" s="113"/>
      <c r="K37" s="110"/>
      <c r="L37" s="113"/>
      <c r="M37" s="113"/>
      <c r="N37" s="113"/>
      <c r="O37" s="113"/>
      <c r="P37" s="110"/>
      <c r="Q37" s="113"/>
      <c r="R37" s="110"/>
      <c r="S37" s="111"/>
    </row>
    <row r="38" spans="2:19" ht="15" customHeight="1" x14ac:dyDescent="0.25">
      <c r="B38" s="109"/>
      <c r="C38" s="111"/>
      <c r="D38" s="111"/>
      <c r="E38" s="111"/>
      <c r="F38" s="111"/>
      <c r="G38" s="111"/>
      <c r="H38" s="112"/>
      <c r="I38" s="113"/>
      <c r="J38" s="113"/>
      <c r="K38" s="110"/>
      <c r="L38" s="113"/>
      <c r="M38" s="113"/>
      <c r="N38" s="113"/>
      <c r="O38" s="113"/>
      <c r="P38" s="110"/>
      <c r="Q38" s="113"/>
      <c r="R38" s="110"/>
      <c r="S38" s="111"/>
    </row>
    <row r="39" spans="2:19" ht="15" customHeight="1" x14ac:dyDescent="0.25">
      <c r="B39" s="109"/>
      <c r="C39" s="111"/>
      <c r="D39" s="111"/>
      <c r="E39" s="111"/>
      <c r="F39" s="111"/>
      <c r="G39" s="111"/>
      <c r="H39" s="112"/>
      <c r="I39" s="113"/>
      <c r="J39" s="113"/>
      <c r="K39" s="110"/>
      <c r="L39" s="113"/>
      <c r="M39" s="113"/>
      <c r="N39" s="113"/>
      <c r="O39" s="113"/>
      <c r="P39" s="110"/>
      <c r="Q39" s="113"/>
      <c r="R39" s="110"/>
      <c r="S39" s="111"/>
    </row>
    <row r="40" spans="2:19" ht="15" customHeight="1" x14ac:dyDescent="0.25">
      <c r="B40" s="109"/>
      <c r="C40" s="111"/>
      <c r="D40" s="111"/>
      <c r="E40" s="111"/>
      <c r="F40" s="111"/>
      <c r="G40" s="111"/>
      <c r="H40" s="112"/>
      <c r="I40" s="113"/>
      <c r="J40" s="113"/>
      <c r="K40" s="110"/>
      <c r="L40" s="113"/>
      <c r="M40" s="113"/>
      <c r="N40" s="113"/>
      <c r="O40" s="113"/>
      <c r="P40" s="110"/>
      <c r="Q40" s="113"/>
      <c r="R40" s="110"/>
      <c r="S40" s="111"/>
    </row>
    <row r="41" spans="2:19" ht="15" customHeight="1" x14ac:dyDescent="0.25">
      <c r="B41" s="109"/>
      <c r="C41" s="111"/>
      <c r="D41" s="111"/>
      <c r="E41" s="111"/>
      <c r="F41" s="111"/>
      <c r="G41" s="111"/>
      <c r="H41" s="112"/>
      <c r="I41" s="113"/>
      <c r="J41" s="113"/>
      <c r="K41" s="110"/>
      <c r="L41" s="113"/>
      <c r="M41" s="113"/>
      <c r="N41" s="113"/>
      <c r="O41" s="113"/>
      <c r="P41" s="110"/>
      <c r="Q41" s="113"/>
      <c r="R41" s="110"/>
      <c r="S41" s="111"/>
    </row>
    <row r="42" spans="2:19" ht="15" customHeight="1" x14ac:dyDescent="0.25">
      <c r="B42" s="109"/>
      <c r="C42" s="111"/>
      <c r="D42" s="111"/>
      <c r="E42" s="111"/>
      <c r="F42" s="111"/>
      <c r="G42" s="111"/>
      <c r="H42" s="112"/>
      <c r="I42" s="113"/>
      <c r="J42" s="113"/>
      <c r="K42" s="110"/>
      <c r="L42" s="113"/>
      <c r="M42" s="113"/>
      <c r="N42" s="113"/>
      <c r="O42" s="113"/>
      <c r="P42" s="110"/>
      <c r="Q42" s="113"/>
      <c r="R42" s="110"/>
      <c r="S42" s="111"/>
    </row>
    <row r="43" spans="2:19" ht="15" customHeight="1" x14ac:dyDescent="0.25">
      <c r="B43" s="109"/>
      <c r="C43" s="111"/>
      <c r="D43" s="111"/>
      <c r="E43" s="111"/>
      <c r="F43" s="111"/>
      <c r="G43" s="111"/>
      <c r="H43" s="112"/>
      <c r="I43" s="113"/>
      <c r="J43" s="113"/>
      <c r="K43" s="110"/>
      <c r="L43" s="113"/>
      <c r="M43" s="113"/>
      <c r="N43" s="113"/>
      <c r="O43" s="113"/>
      <c r="P43" s="110"/>
      <c r="Q43" s="113"/>
      <c r="R43" s="110"/>
      <c r="S43" s="111"/>
    </row>
    <row r="44" spans="2:19" ht="15" customHeight="1" x14ac:dyDescent="0.25">
      <c r="B44" s="109"/>
      <c r="C44" s="111"/>
      <c r="D44" s="111"/>
      <c r="E44" s="111"/>
      <c r="F44" s="111"/>
      <c r="G44" s="111"/>
      <c r="H44" s="112"/>
      <c r="I44" s="113"/>
      <c r="J44" s="113"/>
      <c r="K44" s="110"/>
      <c r="L44" s="113"/>
      <c r="M44" s="113"/>
      <c r="N44" s="113"/>
      <c r="O44" s="113"/>
      <c r="P44" s="110"/>
      <c r="Q44" s="113"/>
      <c r="R44" s="110"/>
      <c r="S44" s="111"/>
    </row>
    <row r="45" spans="2:19" ht="15" customHeight="1" x14ac:dyDescent="0.25">
      <c r="B45" s="109"/>
      <c r="C45" s="111"/>
      <c r="D45" s="111"/>
      <c r="E45" s="111"/>
      <c r="F45" s="111"/>
      <c r="G45" s="111"/>
      <c r="H45" s="112"/>
      <c r="I45" s="113"/>
      <c r="J45" s="113"/>
      <c r="K45" s="110"/>
      <c r="L45" s="113"/>
      <c r="M45" s="113"/>
      <c r="N45" s="113"/>
      <c r="O45" s="113"/>
      <c r="P45" s="110"/>
      <c r="Q45" s="113"/>
      <c r="R45" s="110"/>
      <c r="S45" s="111"/>
    </row>
    <row r="46" spans="2:19" ht="15" customHeight="1" x14ac:dyDescent="0.25">
      <c r="B46" s="109"/>
      <c r="C46" s="111"/>
      <c r="D46" s="111"/>
      <c r="E46" s="111"/>
      <c r="F46" s="111"/>
      <c r="G46" s="111"/>
      <c r="H46" s="112"/>
      <c r="I46" s="113"/>
      <c r="J46" s="113"/>
      <c r="K46" s="110"/>
      <c r="L46" s="113"/>
      <c r="M46" s="113"/>
      <c r="N46" s="113"/>
      <c r="O46" s="113"/>
      <c r="P46" s="110"/>
      <c r="Q46" s="113"/>
      <c r="R46" s="110"/>
      <c r="S46" s="111"/>
    </row>
    <row r="47" spans="2:19" ht="15" customHeight="1" x14ac:dyDescent="0.25">
      <c r="B47" s="109"/>
      <c r="C47" s="111"/>
      <c r="D47" s="111"/>
      <c r="E47" s="111"/>
      <c r="F47" s="111"/>
      <c r="G47" s="111"/>
      <c r="H47" s="112"/>
      <c r="I47" s="113"/>
      <c r="J47" s="113"/>
      <c r="K47" s="110"/>
      <c r="L47" s="113"/>
      <c r="M47" s="113"/>
      <c r="N47" s="113"/>
      <c r="O47" s="113"/>
      <c r="P47" s="110"/>
      <c r="Q47" s="113"/>
      <c r="R47" s="110"/>
      <c r="S47" s="111"/>
    </row>
    <row r="48" spans="2:19" ht="15" customHeight="1" x14ac:dyDescent="0.25">
      <c r="B48" s="109"/>
      <c r="C48" s="111"/>
      <c r="D48" s="111"/>
      <c r="E48" s="111"/>
      <c r="F48" s="111"/>
      <c r="G48" s="111"/>
      <c r="H48" s="112"/>
      <c r="I48" s="113"/>
      <c r="J48" s="113"/>
      <c r="K48" s="110"/>
      <c r="L48" s="113"/>
      <c r="M48" s="113"/>
      <c r="N48" s="113"/>
      <c r="O48" s="113"/>
      <c r="P48" s="110"/>
      <c r="Q48" s="113"/>
      <c r="R48" s="110"/>
      <c r="S48" s="111"/>
    </row>
    <row r="49" spans="2:19" ht="15" customHeight="1" x14ac:dyDescent="0.25">
      <c r="B49" s="109"/>
      <c r="C49" s="111"/>
      <c r="D49" s="111"/>
      <c r="E49" s="111"/>
      <c r="F49" s="111"/>
      <c r="G49" s="111"/>
      <c r="H49" s="112"/>
      <c r="I49" s="113"/>
      <c r="J49" s="113"/>
      <c r="K49" s="110"/>
      <c r="L49" s="113"/>
      <c r="M49" s="113"/>
      <c r="N49" s="113"/>
      <c r="O49" s="113"/>
      <c r="P49" s="110"/>
      <c r="Q49" s="113"/>
      <c r="R49" s="110"/>
      <c r="S49" s="111"/>
    </row>
    <row r="50" spans="2:19" ht="15" customHeight="1" x14ac:dyDescent="0.25">
      <c r="B50" s="109"/>
      <c r="C50" s="111"/>
      <c r="D50" s="111"/>
      <c r="E50" s="111"/>
      <c r="F50" s="111"/>
      <c r="G50" s="111"/>
      <c r="H50" s="112"/>
      <c r="I50" s="113"/>
      <c r="J50" s="113"/>
      <c r="K50" s="110"/>
      <c r="L50" s="113"/>
      <c r="M50" s="113"/>
      <c r="N50" s="113"/>
      <c r="O50" s="113"/>
      <c r="P50" s="110"/>
      <c r="Q50" s="113"/>
      <c r="R50" s="110"/>
      <c r="S50" s="111"/>
    </row>
    <row r="51" spans="2:19" ht="15" customHeight="1" x14ac:dyDescent="0.25">
      <c r="B51" s="109"/>
      <c r="C51" s="111"/>
      <c r="D51" s="111"/>
      <c r="E51" s="111"/>
      <c r="F51" s="111"/>
      <c r="G51" s="111"/>
      <c r="H51" s="112"/>
      <c r="I51" s="113"/>
      <c r="J51" s="113"/>
      <c r="K51" s="110"/>
      <c r="L51" s="113"/>
      <c r="M51" s="113"/>
      <c r="N51" s="113"/>
      <c r="O51" s="113"/>
      <c r="P51" s="110"/>
      <c r="Q51" s="113"/>
      <c r="R51" s="110"/>
      <c r="S51" s="111"/>
    </row>
    <row r="52" spans="2:19" ht="15" customHeight="1" x14ac:dyDescent="0.25">
      <c r="B52" s="109"/>
      <c r="C52" s="111"/>
      <c r="D52" s="111"/>
      <c r="E52" s="111"/>
      <c r="F52" s="111"/>
      <c r="G52" s="111"/>
      <c r="H52" s="112"/>
      <c r="I52" s="113"/>
      <c r="J52" s="113"/>
      <c r="K52" s="110"/>
      <c r="L52" s="113"/>
      <c r="M52" s="113"/>
      <c r="N52" s="113"/>
      <c r="O52" s="113"/>
      <c r="P52" s="110"/>
      <c r="Q52" s="113"/>
      <c r="R52" s="110"/>
      <c r="S52" s="111"/>
    </row>
    <row r="53" spans="2:19" ht="15" customHeight="1" x14ac:dyDescent="0.25">
      <c r="B53" s="109"/>
      <c r="C53" s="111"/>
      <c r="D53" s="111"/>
      <c r="E53" s="111"/>
      <c r="F53" s="111"/>
      <c r="G53" s="111"/>
      <c r="H53" s="112"/>
      <c r="I53" s="113"/>
      <c r="J53" s="113"/>
      <c r="K53" s="110"/>
      <c r="L53" s="113"/>
      <c r="M53" s="113"/>
      <c r="N53" s="113"/>
      <c r="O53" s="113"/>
      <c r="P53" s="110"/>
      <c r="Q53" s="113"/>
      <c r="R53" s="110"/>
      <c r="S53" s="111"/>
    </row>
    <row r="54" spans="2:19" ht="15" customHeight="1" x14ac:dyDescent="0.25">
      <c r="B54" s="109"/>
      <c r="C54" s="111"/>
      <c r="D54" s="111"/>
      <c r="E54" s="111"/>
      <c r="F54" s="111"/>
      <c r="G54" s="111"/>
      <c r="H54" s="112"/>
      <c r="I54" s="113"/>
      <c r="J54" s="113"/>
      <c r="K54" s="110"/>
      <c r="L54" s="113"/>
      <c r="M54" s="113"/>
      <c r="N54" s="113"/>
      <c r="O54" s="113"/>
      <c r="P54" s="110"/>
      <c r="Q54" s="113"/>
      <c r="R54" s="110"/>
      <c r="S54" s="111"/>
    </row>
    <row r="55" spans="2:19" ht="15" customHeight="1" x14ac:dyDescent="0.25">
      <c r="B55" s="109"/>
      <c r="C55" s="111"/>
      <c r="D55" s="111"/>
      <c r="E55" s="111"/>
      <c r="F55" s="111"/>
      <c r="G55" s="111"/>
      <c r="H55" s="112"/>
      <c r="I55" s="113"/>
      <c r="J55" s="113"/>
      <c r="K55" s="110"/>
      <c r="L55" s="113"/>
      <c r="M55" s="113"/>
      <c r="N55" s="113"/>
      <c r="O55" s="113"/>
      <c r="P55" s="110"/>
      <c r="Q55" s="113"/>
      <c r="R55" s="110"/>
      <c r="S55" s="111"/>
    </row>
    <row r="56" spans="2:19" ht="15" customHeight="1" x14ac:dyDescent="0.25">
      <c r="B56" s="109"/>
      <c r="C56" s="111"/>
      <c r="D56" s="111"/>
      <c r="E56" s="111"/>
      <c r="F56" s="111"/>
      <c r="G56" s="111"/>
      <c r="H56" s="112"/>
      <c r="I56" s="113"/>
      <c r="J56" s="113"/>
      <c r="K56" s="110"/>
      <c r="L56" s="113"/>
      <c r="M56" s="113"/>
      <c r="N56" s="113"/>
      <c r="O56" s="113"/>
      <c r="P56" s="110"/>
      <c r="Q56" s="113"/>
      <c r="R56" s="110"/>
      <c r="S56" s="111"/>
    </row>
    <row r="57" spans="2:19" ht="15" customHeight="1" x14ac:dyDescent="0.25">
      <c r="B57" s="109"/>
      <c r="C57" s="111"/>
      <c r="D57" s="111"/>
      <c r="E57" s="111"/>
      <c r="F57" s="111"/>
      <c r="G57" s="111"/>
      <c r="H57" s="112"/>
      <c r="I57" s="113"/>
      <c r="J57" s="113"/>
      <c r="K57" s="110"/>
      <c r="L57" s="113"/>
      <c r="M57" s="113"/>
      <c r="N57" s="113"/>
      <c r="O57" s="113"/>
      <c r="P57" s="110"/>
      <c r="Q57" s="113"/>
      <c r="R57" s="110"/>
      <c r="S57" s="111"/>
    </row>
    <row r="58" spans="2:19" ht="15" customHeight="1" x14ac:dyDescent="0.25">
      <c r="B58" s="109"/>
      <c r="C58" s="111"/>
      <c r="D58" s="111"/>
      <c r="E58" s="111"/>
      <c r="F58" s="111"/>
      <c r="G58" s="111"/>
      <c r="H58" s="112"/>
      <c r="I58" s="113"/>
      <c r="J58" s="113"/>
      <c r="K58" s="110"/>
      <c r="L58" s="113"/>
      <c r="M58" s="113"/>
      <c r="N58" s="113"/>
      <c r="O58" s="113"/>
      <c r="P58" s="110"/>
      <c r="Q58" s="113"/>
      <c r="R58" s="110"/>
      <c r="S58" s="111"/>
    </row>
    <row r="59" spans="2:19" ht="15" customHeight="1" x14ac:dyDescent="0.25">
      <c r="B59" s="109"/>
      <c r="C59" s="111"/>
      <c r="D59" s="111"/>
      <c r="E59" s="111"/>
      <c r="F59" s="111"/>
      <c r="G59" s="111"/>
      <c r="H59" s="112"/>
      <c r="I59" s="113"/>
      <c r="J59" s="113"/>
      <c r="K59" s="110"/>
      <c r="L59" s="113"/>
      <c r="M59" s="113"/>
      <c r="N59" s="113"/>
      <c r="O59" s="113"/>
      <c r="P59" s="110"/>
      <c r="Q59" s="113"/>
      <c r="R59" s="110"/>
      <c r="S59" s="111"/>
    </row>
    <row r="60" spans="2:19" ht="15" customHeight="1" x14ac:dyDescent="0.25">
      <c r="B60" s="109"/>
      <c r="C60" s="111"/>
      <c r="D60" s="111"/>
      <c r="E60" s="111"/>
      <c r="F60" s="111"/>
      <c r="G60" s="111"/>
      <c r="H60" s="112"/>
      <c r="I60" s="113"/>
      <c r="J60" s="113"/>
      <c r="K60" s="110"/>
      <c r="L60" s="113"/>
      <c r="M60" s="113"/>
      <c r="N60" s="113"/>
      <c r="O60" s="113"/>
      <c r="P60" s="110"/>
      <c r="Q60" s="113"/>
      <c r="R60" s="110"/>
      <c r="S60" s="111"/>
    </row>
    <row r="61" spans="2:19" ht="15" customHeight="1" x14ac:dyDescent="0.25">
      <c r="B61" s="109"/>
      <c r="C61" s="111"/>
      <c r="D61" s="111"/>
      <c r="E61" s="111"/>
      <c r="F61" s="111"/>
      <c r="G61" s="111"/>
      <c r="H61" s="112"/>
      <c r="I61" s="113"/>
      <c r="J61" s="113"/>
      <c r="K61" s="110"/>
      <c r="L61" s="113"/>
      <c r="M61" s="113"/>
      <c r="N61" s="113"/>
      <c r="O61" s="113"/>
      <c r="P61" s="110"/>
      <c r="Q61" s="113"/>
      <c r="R61" s="110"/>
      <c r="S61" s="111"/>
    </row>
    <row r="62" spans="2:19" ht="15" customHeight="1" x14ac:dyDescent="0.25">
      <c r="B62" s="109"/>
      <c r="C62" s="111"/>
      <c r="D62" s="111"/>
      <c r="E62" s="111"/>
      <c r="F62" s="111"/>
      <c r="G62" s="111"/>
      <c r="H62" s="112"/>
      <c r="I62" s="113"/>
      <c r="J62" s="113"/>
      <c r="K62" s="110"/>
      <c r="L62" s="113"/>
      <c r="M62" s="113"/>
      <c r="N62" s="113"/>
      <c r="O62" s="113"/>
      <c r="P62" s="110"/>
      <c r="Q62" s="113"/>
      <c r="R62" s="110"/>
      <c r="S62" s="111"/>
    </row>
    <row r="63" spans="2:19" ht="15" customHeight="1" x14ac:dyDescent="0.25">
      <c r="B63" s="109"/>
      <c r="C63" s="111"/>
      <c r="D63" s="111"/>
      <c r="E63" s="111"/>
      <c r="F63" s="111"/>
      <c r="G63" s="111"/>
      <c r="H63" s="112"/>
      <c r="I63" s="113"/>
      <c r="J63" s="113"/>
      <c r="K63" s="110"/>
      <c r="L63" s="113"/>
      <c r="M63" s="113"/>
      <c r="N63" s="113"/>
      <c r="O63" s="113"/>
      <c r="P63" s="110"/>
      <c r="Q63" s="113"/>
      <c r="R63" s="110"/>
      <c r="S63" s="111"/>
    </row>
    <row r="64" spans="2:19" ht="15" customHeight="1" x14ac:dyDescent="0.25">
      <c r="B64" s="109"/>
      <c r="C64" s="111"/>
      <c r="D64" s="111"/>
      <c r="E64" s="111"/>
      <c r="F64" s="111"/>
      <c r="G64" s="111"/>
      <c r="H64" s="112"/>
      <c r="I64" s="113"/>
      <c r="J64" s="113"/>
      <c r="K64" s="110"/>
      <c r="L64" s="113"/>
      <c r="M64" s="113"/>
      <c r="N64" s="113"/>
      <c r="O64" s="113"/>
      <c r="P64" s="110"/>
      <c r="Q64" s="113"/>
      <c r="R64" s="110"/>
      <c r="S64" s="111"/>
    </row>
    <row r="65" spans="2:19" ht="15" customHeight="1" x14ac:dyDescent="0.25">
      <c r="B65" s="109"/>
      <c r="C65" s="111"/>
      <c r="D65" s="111"/>
      <c r="E65" s="111"/>
      <c r="F65" s="111"/>
      <c r="G65" s="111"/>
      <c r="H65" s="112"/>
      <c r="I65" s="113"/>
      <c r="J65" s="113"/>
      <c r="K65" s="110"/>
      <c r="L65" s="113"/>
      <c r="M65" s="113"/>
      <c r="N65" s="113"/>
      <c r="O65" s="113"/>
      <c r="P65" s="110"/>
      <c r="Q65" s="113"/>
      <c r="R65" s="110"/>
      <c r="S65" s="111"/>
    </row>
    <row r="66" spans="2:19" ht="15" customHeight="1" x14ac:dyDescent="0.25">
      <c r="B66" s="109"/>
      <c r="C66" s="111"/>
      <c r="D66" s="111"/>
      <c r="E66" s="111"/>
      <c r="F66" s="111"/>
      <c r="G66" s="111"/>
      <c r="H66" s="112"/>
      <c r="I66" s="113"/>
      <c r="J66" s="113"/>
      <c r="K66" s="110"/>
      <c r="L66" s="113"/>
      <c r="M66" s="113"/>
      <c r="N66" s="113"/>
      <c r="O66" s="113"/>
      <c r="P66" s="110"/>
      <c r="Q66" s="113"/>
      <c r="R66" s="110"/>
      <c r="S66" s="111"/>
    </row>
    <row r="67" spans="2:19" ht="15" customHeight="1" x14ac:dyDescent="0.25">
      <c r="B67" s="109"/>
      <c r="C67" s="111"/>
      <c r="D67" s="111"/>
      <c r="E67" s="111"/>
      <c r="F67" s="111"/>
      <c r="G67" s="111"/>
      <c r="H67" s="112"/>
      <c r="I67" s="113"/>
      <c r="J67" s="113"/>
      <c r="K67" s="110"/>
      <c r="L67" s="113"/>
      <c r="M67" s="113"/>
      <c r="N67" s="113"/>
      <c r="O67" s="113"/>
      <c r="P67" s="110"/>
      <c r="Q67" s="113"/>
      <c r="R67" s="110"/>
      <c r="S67" s="111"/>
    </row>
    <row r="68" spans="2:19" ht="15" customHeight="1" x14ac:dyDescent="0.25">
      <c r="B68" s="109"/>
      <c r="C68" s="111"/>
      <c r="D68" s="111"/>
      <c r="E68" s="111"/>
      <c r="F68" s="111"/>
      <c r="G68" s="111"/>
      <c r="H68" s="112"/>
      <c r="I68" s="113"/>
      <c r="J68" s="113"/>
      <c r="K68" s="110"/>
      <c r="L68" s="113"/>
      <c r="M68" s="113"/>
      <c r="N68" s="113"/>
      <c r="O68" s="113"/>
      <c r="P68" s="110"/>
      <c r="Q68" s="113"/>
      <c r="R68" s="110"/>
      <c r="S68" s="111"/>
    </row>
    <row r="69" spans="2:19" ht="15" customHeight="1" x14ac:dyDescent="0.25">
      <c r="B69" s="109"/>
      <c r="C69" s="111"/>
      <c r="D69" s="111"/>
      <c r="E69" s="111"/>
      <c r="F69" s="111"/>
      <c r="G69" s="111"/>
      <c r="H69" s="112"/>
      <c r="I69" s="113"/>
      <c r="J69" s="113"/>
      <c r="K69" s="110"/>
      <c r="L69" s="113"/>
      <c r="M69" s="113"/>
      <c r="N69" s="113"/>
      <c r="O69" s="113"/>
      <c r="P69" s="110"/>
      <c r="Q69" s="113"/>
      <c r="R69" s="110"/>
      <c r="S69" s="111"/>
    </row>
    <row r="70" spans="2:19" ht="15" customHeight="1" x14ac:dyDescent="0.25">
      <c r="B70" s="109"/>
      <c r="C70" s="111"/>
      <c r="D70" s="111"/>
      <c r="E70" s="111"/>
      <c r="F70" s="111"/>
      <c r="G70" s="111"/>
      <c r="H70" s="112"/>
      <c r="I70" s="113"/>
      <c r="J70" s="113"/>
      <c r="K70" s="110"/>
      <c r="L70" s="113"/>
      <c r="M70" s="113"/>
      <c r="N70" s="113"/>
      <c r="O70" s="113"/>
      <c r="P70" s="110"/>
      <c r="Q70" s="113"/>
      <c r="R70" s="110"/>
      <c r="S70" s="111"/>
    </row>
    <row r="71" spans="2:19" ht="15" customHeight="1" x14ac:dyDescent="0.25">
      <c r="B71" s="109"/>
      <c r="C71" s="111"/>
      <c r="D71" s="111"/>
      <c r="E71" s="111"/>
      <c r="F71" s="111"/>
      <c r="G71" s="111"/>
      <c r="H71" s="112"/>
      <c r="I71" s="113"/>
      <c r="J71" s="113"/>
      <c r="K71" s="110"/>
      <c r="L71" s="113"/>
      <c r="M71" s="113"/>
      <c r="N71" s="113"/>
      <c r="O71" s="113"/>
      <c r="P71" s="110"/>
      <c r="Q71" s="113"/>
      <c r="R71" s="110"/>
      <c r="S71" s="111"/>
    </row>
    <row r="72" spans="2:19" ht="15" customHeight="1" x14ac:dyDescent="0.25">
      <c r="B72" s="109"/>
      <c r="C72" s="111"/>
      <c r="D72" s="111"/>
      <c r="E72" s="111"/>
      <c r="F72" s="111"/>
      <c r="G72" s="111"/>
      <c r="H72" s="112"/>
      <c r="I72" s="113"/>
      <c r="J72" s="113"/>
      <c r="K72" s="110"/>
      <c r="L72" s="113"/>
      <c r="M72" s="113"/>
      <c r="N72" s="113"/>
      <c r="O72" s="113"/>
      <c r="P72" s="110"/>
      <c r="Q72" s="113"/>
      <c r="R72" s="110"/>
      <c r="S72" s="111"/>
    </row>
    <row r="73" spans="2:19" ht="15" customHeight="1" x14ac:dyDescent="0.25">
      <c r="B73" s="109"/>
      <c r="C73" s="111"/>
      <c r="D73" s="111"/>
      <c r="E73" s="111"/>
      <c r="F73" s="111"/>
      <c r="G73" s="111"/>
      <c r="H73" s="112"/>
      <c r="I73" s="113"/>
      <c r="J73" s="113"/>
      <c r="K73" s="110"/>
      <c r="L73" s="113"/>
      <c r="M73" s="113"/>
      <c r="N73" s="113"/>
      <c r="O73" s="113"/>
      <c r="P73" s="110"/>
      <c r="Q73" s="113"/>
      <c r="R73" s="110"/>
      <c r="S73" s="111"/>
    </row>
    <row r="74" spans="2:19" ht="15" customHeight="1" x14ac:dyDescent="0.25">
      <c r="B74" s="109"/>
      <c r="C74" s="111"/>
      <c r="D74" s="111"/>
      <c r="E74" s="111"/>
      <c r="F74" s="111"/>
      <c r="G74" s="111"/>
      <c r="H74" s="112"/>
      <c r="I74" s="113"/>
      <c r="J74" s="113"/>
      <c r="K74" s="110"/>
      <c r="L74" s="113"/>
      <c r="M74" s="113"/>
      <c r="N74" s="113"/>
      <c r="O74" s="113"/>
      <c r="P74" s="110"/>
      <c r="Q74" s="113"/>
      <c r="R74" s="110"/>
      <c r="S74" s="111"/>
    </row>
    <row r="75" spans="2:19" ht="15" customHeight="1" x14ac:dyDescent="0.25">
      <c r="B75" s="109"/>
      <c r="C75" s="111"/>
      <c r="D75" s="111"/>
      <c r="E75" s="111"/>
      <c r="F75" s="111"/>
      <c r="G75" s="111"/>
      <c r="H75" s="112"/>
      <c r="I75" s="113"/>
      <c r="J75" s="113"/>
      <c r="K75" s="110"/>
      <c r="L75" s="113"/>
      <c r="M75" s="113"/>
      <c r="N75" s="113"/>
      <c r="O75" s="113"/>
      <c r="P75" s="110"/>
      <c r="Q75" s="113"/>
      <c r="R75" s="110"/>
      <c r="S75" s="111"/>
    </row>
    <row r="76" spans="2:19" ht="15" customHeight="1" x14ac:dyDescent="0.25">
      <c r="B76" s="109"/>
      <c r="C76" s="111"/>
      <c r="D76" s="111"/>
      <c r="E76" s="111"/>
      <c r="F76" s="111"/>
      <c r="G76" s="111"/>
      <c r="H76" s="112"/>
      <c r="I76" s="113"/>
      <c r="J76" s="113"/>
      <c r="K76" s="110"/>
      <c r="L76" s="113"/>
      <c r="M76" s="113"/>
      <c r="N76" s="113"/>
      <c r="O76" s="113"/>
      <c r="P76" s="110"/>
      <c r="Q76" s="113"/>
      <c r="R76" s="110"/>
      <c r="S76" s="111"/>
    </row>
    <row r="77" spans="2:19" ht="15" customHeight="1" x14ac:dyDescent="0.25">
      <c r="B77" s="109"/>
      <c r="C77" s="111"/>
      <c r="D77" s="111"/>
      <c r="E77" s="111"/>
      <c r="F77" s="111"/>
      <c r="G77" s="111"/>
      <c r="H77" s="112"/>
      <c r="I77" s="113"/>
      <c r="J77" s="113"/>
      <c r="K77" s="110"/>
      <c r="L77" s="113"/>
      <c r="M77" s="113"/>
      <c r="N77" s="113"/>
      <c r="O77" s="113"/>
      <c r="P77" s="110"/>
      <c r="Q77" s="113"/>
      <c r="R77" s="110"/>
      <c r="S77" s="111"/>
    </row>
    <row r="78" spans="2:19" ht="15" customHeight="1" x14ac:dyDescent="0.25">
      <c r="B78" s="109"/>
      <c r="C78" s="111"/>
      <c r="D78" s="111"/>
      <c r="E78" s="111"/>
      <c r="F78" s="111"/>
      <c r="G78" s="111"/>
      <c r="H78" s="112"/>
      <c r="I78" s="113"/>
      <c r="J78" s="113"/>
      <c r="K78" s="110"/>
      <c r="L78" s="113"/>
      <c r="M78" s="113"/>
      <c r="N78" s="113"/>
      <c r="O78" s="113"/>
      <c r="P78" s="110"/>
      <c r="Q78" s="113"/>
      <c r="R78" s="110"/>
      <c r="S78" s="111"/>
    </row>
    <row r="79" spans="2:19" ht="15" customHeight="1" x14ac:dyDescent="0.25">
      <c r="B79" s="109"/>
      <c r="C79" s="111"/>
      <c r="D79" s="111"/>
      <c r="E79" s="111"/>
      <c r="F79" s="111"/>
      <c r="G79" s="111"/>
      <c r="H79" s="112"/>
      <c r="I79" s="113"/>
      <c r="J79" s="113"/>
      <c r="K79" s="110"/>
      <c r="L79" s="113"/>
      <c r="M79" s="113"/>
      <c r="N79" s="113"/>
      <c r="O79" s="113"/>
      <c r="P79" s="110"/>
      <c r="Q79" s="113"/>
      <c r="R79" s="110"/>
      <c r="S79" s="111"/>
    </row>
    <row r="80" spans="2:19" ht="15" customHeight="1" x14ac:dyDescent="0.25">
      <c r="B80" s="109"/>
      <c r="C80" s="111"/>
      <c r="D80" s="111"/>
      <c r="E80" s="111"/>
      <c r="F80" s="111"/>
      <c r="G80" s="111"/>
      <c r="H80" s="112"/>
      <c r="I80" s="113"/>
      <c r="J80" s="113"/>
      <c r="K80" s="110"/>
      <c r="L80" s="113"/>
      <c r="M80" s="113"/>
      <c r="N80" s="113"/>
      <c r="O80" s="113"/>
      <c r="P80" s="110"/>
      <c r="Q80" s="113"/>
      <c r="R80" s="110"/>
      <c r="S80" s="111"/>
    </row>
    <row r="81" spans="2:19" ht="15" customHeight="1" x14ac:dyDescent="0.25">
      <c r="B81" s="109"/>
      <c r="C81" s="111"/>
      <c r="D81" s="111"/>
      <c r="E81" s="111"/>
      <c r="F81" s="111"/>
      <c r="G81" s="111"/>
      <c r="H81" s="112"/>
      <c r="I81" s="113"/>
      <c r="J81" s="113"/>
      <c r="K81" s="110"/>
      <c r="L81" s="113"/>
      <c r="M81" s="113"/>
      <c r="N81" s="113"/>
      <c r="O81" s="113"/>
      <c r="P81" s="110"/>
      <c r="Q81" s="113"/>
      <c r="R81" s="110"/>
      <c r="S81" s="111"/>
    </row>
    <row r="82" spans="2:19" ht="15" customHeight="1" x14ac:dyDescent="0.25">
      <c r="B82" s="109"/>
      <c r="C82" s="111"/>
      <c r="D82" s="111"/>
      <c r="E82" s="111"/>
      <c r="F82" s="111"/>
      <c r="G82" s="111"/>
      <c r="H82" s="112"/>
      <c r="I82" s="113"/>
      <c r="J82" s="113"/>
      <c r="K82" s="110"/>
      <c r="L82" s="113"/>
      <c r="M82" s="113"/>
      <c r="N82" s="113"/>
      <c r="O82" s="113"/>
      <c r="P82" s="110"/>
      <c r="Q82" s="113"/>
      <c r="R82" s="110"/>
      <c r="S82" s="111"/>
    </row>
    <row r="83" spans="2:19" ht="15" customHeight="1" x14ac:dyDescent="0.25">
      <c r="B83" s="109"/>
      <c r="C83" s="111"/>
      <c r="D83" s="111"/>
      <c r="E83" s="111"/>
      <c r="F83" s="111"/>
      <c r="G83" s="111"/>
      <c r="H83" s="112"/>
      <c r="I83" s="113"/>
      <c r="J83" s="113"/>
      <c r="K83" s="110"/>
      <c r="L83" s="113"/>
      <c r="M83" s="113"/>
      <c r="N83" s="113"/>
      <c r="O83" s="113"/>
      <c r="P83" s="110"/>
      <c r="Q83" s="113"/>
      <c r="R83" s="110"/>
      <c r="S83" s="111"/>
    </row>
    <row r="84" spans="2:19" ht="15" customHeight="1" x14ac:dyDescent="0.25">
      <c r="B84" s="109"/>
      <c r="C84" s="111"/>
      <c r="D84" s="111"/>
      <c r="E84" s="111"/>
      <c r="F84" s="111"/>
      <c r="G84" s="111"/>
      <c r="H84" s="112"/>
      <c r="I84" s="113"/>
      <c r="J84" s="113"/>
      <c r="K84" s="110"/>
      <c r="L84" s="113"/>
      <c r="M84" s="113"/>
      <c r="N84" s="113"/>
      <c r="O84" s="113"/>
      <c r="P84" s="110"/>
      <c r="Q84" s="113"/>
      <c r="R84" s="110"/>
      <c r="S84" s="111"/>
    </row>
    <row r="85" spans="2:19" ht="15" customHeight="1" x14ac:dyDescent="0.25">
      <c r="B85" s="109"/>
      <c r="C85" s="111"/>
      <c r="D85" s="111"/>
      <c r="E85" s="111"/>
      <c r="F85" s="111"/>
      <c r="G85" s="111"/>
      <c r="H85" s="112"/>
      <c r="I85" s="113"/>
      <c r="J85" s="113"/>
      <c r="K85" s="110"/>
      <c r="L85" s="113"/>
      <c r="M85" s="113"/>
      <c r="N85" s="113"/>
      <c r="O85" s="113"/>
      <c r="P85" s="110"/>
      <c r="Q85" s="113"/>
      <c r="R85" s="110"/>
      <c r="S85" s="111"/>
    </row>
    <row r="86" spans="2:19" ht="15" customHeight="1" x14ac:dyDescent="0.25">
      <c r="B86" s="109"/>
      <c r="C86" s="111"/>
      <c r="D86" s="111"/>
      <c r="E86" s="111"/>
      <c r="F86" s="111"/>
      <c r="G86" s="111"/>
      <c r="H86" s="112"/>
      <c r="I86" s="113"/>
      <c r="J86" s="113"/>
      <c r="K86" s="110"/>
      <c r="L86" s="113"/>
      <c r="M86" s="113"/>
      <c r="N86" s="113"/>
      <c r="O86" s="113"/>
      <c r="P86" s="110"/>
      <c r="Q86" s="113"/>
      <c r="R86" s="110"/>
      <c r="S86" s="111"/>
    </row>
    <row r="87" spans="2:19" ht="15" customHeight="1" x14ac:dyDescent="0.25">
      <c r="B87" s="109"/>
      <c r="C87" s="111"/>
      <c r="D87" s="111"/>
      <c r="E87" s="111"/>
      <c r="F87" s="111"/>
      <c r="G87" s="111"/>
      <c r="H87" s="112"/>
      <c r="I87" s="113"/>
      <c r="J87" s="113"/>
      <c r="K87" s="110"/>
      <c r="L87" s="113"/>
      <c r="M87" s="113"/>
      <c r="N87" s="113"/>
      <c r="O87" s="113"/>
      <c r="P87" s="110"/>
      <c r="Q87" s="113"/>
      <c r="R87" s="110"/>
      <c r="S87" s="111"/>
    </row>
    <row r="88" spans="2:19" ht="15" customHeight="1" x14ac:dyDescent="0.25">
      <c r="B88" s="109"/>
      <c r="C88" s="111"/>
      <c r="D88" s="111"/>
      <c r="E88" s="111"/>
      <c r="F88" s="111"/>
      <c r="G88" s="111"/>
      <c r="H88" s="112"/>
      <c r="I88" s="113"/>
      <c r="J88" s="113"/>
      <c r="K88" s="110"/>
      <c r="L88" s="113"/>
      <c r="M88" s="113"/>
      <c r="N88" s="113"/>
      <c r="O88" s="113"/>
      <c r="P88" s="110"/>
      <c r="Q88" s="113"/>
      <c r="R88" s="110"/>
      <c r="S88" s="111"/>
    </row>
    <row r="89" spans="2:19" ht="15" customHeight="1" x14ac:dyDescent="0.25">
      <c r="B89" s="109"/>
      <c r="C89" s="111"/>
      <c r="D89" s="111"/>
      <c r="E89" s="111"/>
      <c r="F89" s="111"/>
      <c r="G89" s="111"/>
      <c r="H89" s="112"/>
      <c r="I89" s="113"/>
      <c r="J89" s="113"/>
      <c r="K89" s="110"/>
      <c r="L89" s="113"/>
      <c r="M89" s="113"/>
      <c r="N89" s="113"/>
      <c r="O89" s="113"/>
      <c r="P89" s="110"/>
      <c r="Q89" s="113"/>
      <c r="R89" s="110"/>
      <c r="S89" s="111"/>
    </row>
    <row r="90" spans="2:19" ht="15" customHeight="1" x14ac:dyDescent="0.25">
      <c r="B90" s="109"/>
      <c r="C90" s="111"/>
      <c r="D90" s="111"/>
      <c r="E90" s="111"/>
      <c r="F90" s="111"/>
      <c r="G90" s="111"/>
      <c r="H90" s="112"/>
      <c r="I90" s="113"/>
      <c r="J90" s="113"/>
      <c r="K90" s="110"/>
      <c r="L90" s="113"/>
      <c r="M90" s="113"/>
      <c r="N90" s="113"/>
      <c r="O90" s="113"/>
      <c r="P90" s="110"/>
      <c r="Q90" s="113"/>
      <c r="R90" s="110"/>
      <c r="S90" s="111"/>
    </row>
    <row r="91" spans="2:19" ht="15" customHeight="1" x14ac:dyDescent="0.25">
      <c r="B91" s="109"/>
      <c r="C91" s="111"/>
      <c r="D91" s="111"/>
      <c r="E91" s="111"/>
      <c r="F91" s="111"/>
      <c r="G91" s="111"/>
      <c r="H91" s="112"/>
      <c r="I91" s="113"/>
      <c r="J91" s="113"/>
      <c r="K91" s="110"/>
      <c r="L91" s="113"/>
      <c r="M91" s="113"/>
      <c r="N91" s="113"/>
      <c r="O91" s="113"/>
      <c r="P91" s="110"/>
      <c r="Q91" s="113"/>
      <c r="R91" s="110"/>
      <c r="S91" s="111"/>
    </row>
    <row r="92" spans="2:19" ht="15" customHeight="1" x14ac:dyDescent="0.25">
      <c r="B92" s="109"/>
      <c r="C92" s="111"/>
      <c r="D92" s="111"/>
      <c r="E92" s="111"/>
      <c r="F92" s="111"/>
      <c r="G92" s="111"/>
      <c r="H92" s="112"/>
      <c r="I92" s="113"/>
      <c r="J92" s="113"/>
      <c r="K92" s="110"/>
      <c r="L92" s="113"/>
      <c r="M92" s="113"/>
      <c r="N92" s="113"/>
      <c r="O92" s="113"/>
      <c r="P92" s="110"/>
      <c r="Q92" s="113"/>
      <c r="R92" s="110"/>
      <c r="S92" s="111"/>
    </row>
    <row r="93" spans="2:19" ht="15" customHeight="1" x14ac:dyDescent="0.25">
      <c r="B93" s="109"/>
      <c r="C93" s="111"/>
      <c r="D93" s="111"/>
      <c r="E93" s="111"/>
      <c r="F93" s="111"/>
      <c r="G93" s="111"/>
      <c r="H93" s="112"/>
      <c r="I93" s="113"/>
      <c r="J93" s="113"/>
      <c r="K93" s="110"/>
      <c r="L93" s="113"/>
      <c r="M93" s="113"/>
      <c r="N93" s="113"/>
      <c r="O93" s="113"/>
      <c r="P93" s="110"/>
      <c r="Q93" s="113"/>
      <c r="R93" s="110"/>
      <c r="S93" s="111"/>
    </row>
    <row r="94" spans="2:19" ht="15" customHeight="1" x14ac:dyDescent="0.25">
      <c r="B94" s="109"/>
      <c r="C94" s="111"/>
      <c r="D94" s="111"/>
      <c r="E94" s="111"/>
      <c r="F94" s="111"/>
      <c r="G94" s="111"/>
      <c r="H94" s="112"/>
      <c r="I94" s="113"/>
      <c r="J94" s="113"/>
      <c r="K94" s="110"/>
      <c r="L94" s="113"/>
      <c r="M94" s="113"/>
      <c r="N94" s="113"/>
      <c r="O94" s="113"/>
      <c r="P94" s="110"/>
      <c r="Q94" s="113"/>
      <c r="R94" s="110"/>
      <c r="S94" s="111"/>
    </row>
    <row r="95" spans="2:19" ht="15" customHeight="1" x14ac:dyDescent="0.25">
      <c r="B95" s="109"/>
      <c r="C95" s="111"/>
      <c r="D95" s="111"/>
      <c r="E95" s="111"/>
      <c r="F95" s="111"/>
      <c r="G95" s="111"/>
      <c r="H95" s="112"/>
      <c r="I95" s="113"/>
      <c r="J95" s="113"/>
      <c r="K95" s="110"/>
      <c r="L95" s="113"/>
      <c r="M95" s="113"/>
      <c r="N95" s="113"/>
      <c r="O95" s="113"/>
      <c r="P95" s="110"/>
      <c r="Q95" s="113"/>
      <c r="R95" s="110"/>
      <c r="S95" s="111"/>
    </row>
    <row r="96" spans="2:19" ht="15" customHeight="1" x14ac:dyDescent="0.25">
      <c r="B96" s="109"/>
      <c r="C96" s="111"/>
      <c r="D96" s="111"/>
      <c r="E96" s="111"/>
      <c r="F96" s="111"/>
      <c r="G96" s="111"/>
      <c r="H96" s="112"/>
      <c r="I96" s="113"/>
      <c r="J96" s="113"/>
      <c r="K96" s="110"/>
      <c r="L96" s="113"/>
      <c r="M96" s="113"/>
      <c r="N96" s="113"/>
      <c r="O96" s="113"/>
      <c r="P96" s="110"/>
      <c r="Q96" s="113"/>
      <c r="R96" s="110"/>
      <c r="S96" s="111"/>
    </row>
    <row r="97" spans="2:19" ht="15" customHeight="1" x14ac:dyDescent="0.25">
      <c r="B97" s="109"/>
      <c r="C97" s="111"/>
      <c r="D97" s="111"/>
      <c r="E97" s="111"/>
      <c r="F97" s="111"/>
      <c r="G97" s="111"/>
      <c r="H97" s="112"/>
      <c r="I97" s="113"/>
      <c r="J97" s="113"/>
      <c r="K97" s="110"/>
      <c r="L97" s="113"/>
      <c r="M97" s="113"/>
      <c r="N97" s="113"/>
      <c r="O97" s="113"/>
      <c r="P97" s="110"/>
      <c r="Q97" s="113"/>
      <c r="R97" s="110"/>
      <c r="S97" s="111"/>
    </row>
    <row r="98" spans="2:19" ht="15" customHeight="1" x14ac:dyDescent="0.25">
      <c r="B98" s="109"/>
      <c r="C98" s="111"/>
      <c r="D98" s="111"/>
      <c r="E98" s="111"/>
      <c r="F98" s="111"/>
      <c r="G98" s="111"/>
      <c r="H98" s="112"/>
      <c r="I98" s="113"/>
      <c r="J98" s="113"/>
      <c r="K98" s="110"/>
      <c r="L98" s="113"/>
      <c r="M98" s="113"/>
      <c r="N98" s="113"/>
      <c r="O98" s="113"/>
      <c r="P98" s="110"/>
      <c r="Q98" s="113"/>
      <c r="R98" s="110"/>
      <c r="S98" s="111"/>
    </row>
    <row r="99" spans="2:19" ht="15" customHeight="1" x14ac:dyDescent="0.25">
      <c r="B99" s="109"/>
      <c r="C99" s="111"/>
      <c r="D99" s="111"/>
      <c r="E99" s="111"/>
      <c r="F99" s="111"/>
      <c r="G99" s="111"/>
      <c r="H99" s="112"/>
      <c r="I99" s="113"/>
      <c r="J99" s="113"/>
      <c r="K99" s="110"/>
      <c r="L99" s="113"/>
      <c r="M99" s="113"/>
      <c r="N99" s="113"/>
      <c r="O99" s="113"/>
      <c r="P99" s="110"/>
      <c r="Q99" s="113"/>
      <c r="R99" s="110"/>
      <c r="S99" s="111"/>
    </row>
    <row r="100" spans="2:19" ht="15" customHeight="1" x14ac:dyDescent="0.25">
      <c r="B100" s="109"/>
      <c r="C100" s="111"/>
      <c r="D100" s="111"/>
      <c r="E100" s="111"/>
      <c r="F100" s="111"/>
      <c r="G100" s="111"/>
      <c r="H100" s="112"/>
      <c r="I100" s="113"/>
      <c r="J100" s="113"/>
      <c r="K100" s="110"/>
      <c r="L100" s="113"/>
      <c r="M100" s="113"/>
      <c r="N100" s="113"/>
      <c r="O100" s="113"/>
      <c r="P100" s="110"/>
      <c r="Q100" s="113"/>
      <c r="R100" s="110"/>
      <c r="S100" s="111"/>
    </row>
    <row r="101" spans="2:19" ht="15" customHeight="1" x14ac:dyDescent="0.25">
      <c r="B101" s="109"/>
      <c r="C101" s="111"/>
      <c r="D101" s="111"/>
      <c r="E101" s="111"/>
      <c r="F101" s="111"/>
      <c r="G101" s="111"/>
      <c r="H101" s="112"/>
      <c r="I101" s="113"/>
      <c r="J101" s="113"/>
      <c r="K101" s="110"/>
      <c r="L101" s="113"/>
      <c r="M101" s="113"/>
      <c r="N101" s="113"/>
      <c r="O101" s="113"/>
      <c r="P101" s="110"/>
      <c r="Q101" s="113"/>
      <c r="R101" s="110"/>
      <c r="S101" s="111"/>
    </row>
    <row r="102" spans="2:19" ht="15" customHeight="1" x14ac:dyDescent="0.25">
      <c r="B102" s="109"/>
      <c r="C102" s="111"/>
      <c r="D102" s="111"/>
      <c r="E102" s="111"/>
      <c r="F102" s="111"/>
      <c r="G102" s="111"/>
      <c r="H102" s="112"/>
      <c r="I102" s="113"/>
      <c r="J102" s="113"/>
      <c r="K102" s="110"/>
      <c r="L102" s="113"/>
      <c r="M102" s="113"/>
      <c r="N102" s="113"/>
      <c r="O102" s="113"/>
      <c r="P102" s="110"/>
      <c r="Q102" s="113"/>
      <c r="R102" s="110"/>
      <c r="S102" s="111"/>
    </row>
    <row r="103" spans="2:19" ht="15" customHeight="1" x14ac:dyDescent="0.25">
      <c r="B103" s="109"/>
      <c r="C103" s="111"/>
      <c r="D103" s="111"/>
      <c r="E103" s="111"/>
      <c r="F103" s="111"/>
      <c r="G103" s="111"/>
      <c r="H103" s="112"/>
      <c r="I103" s="113"/>
      <c r="J103" s="113"/>
      <c r="K103" s="110"/>
      <c r="L103" s="113"/>
      <c r="M103" s="113"/>
      <c r="N103" s="113"/>
      <c r="O103" s="113"/>
      <c r="P103" s="110"/>
      <c r="Q103" s="113"/>
      <c r="R103" s="110"/>
      <c r="S103" s="111"/>
    </row>
    <row r="104" spans="2:19" ht="15" customHeight="1" x14ac:dyDescent="0.25">
      <c r="B104" s="109"/>
      <c r="C104" s="111"/>
      <c r="D104" s="111"/>
      <c r="E104" s="111"/>
      <c r="F104" s="111"/>
      <c r="G104" s="111"/>
      <c r="H104" s="112"/>
      <c r="I104" s="113"/>
      <c r="J104" s="113"/>
      <c r="K104" s="110"/>
      <c r="L104" s="113"/>
      <c r="M104" s="113"/>
      <c r="N104" s="113"/>
      <c r="O104" s="113"/>
      <c r="P104" s="110"/>
      <c r="Q104" s="113"/>
      <c r="R104" s="110"/>
      <c r="S104" s="111"/>
    </row>
    <row r="105" spans="2:19" ht="15" customHeight="1" x14ac:dyDescent="0.25">
      <c r="B105" s="109"/>
      <c r="C105" s="111"/>
      <c r="D105" s="111"/>
      <c r="E105" s="111"/>
      <c r="F105" s="111"/>
      <c r="G105" s="111"/>
      <c r="H105" s="112"/>
      <c r="I105" s="113"/>
      <c r="J105" s="113"/>
      <c r="K105" s="110"/>
      <c r="L105" s="113"/>
      <c r="M105" s="113"/>
      <c r="N105" s="113"/>
      <c r="O105" s="113"/>
      <c r="P105" s="110"/>
      <c r="Q105" s="113"/>
      <c r="R105" s="110"/>
      <c r="S105" s="111"/>
    </row>
    <row r="106" spans="2:19" ht="15" customHeight="1" x14ac:dyDescent="0.25">
      <c r="B106" s="109"/>
      <c r="C106" s="111"/>
      <c r="D106" s="111"/>
      <c r="E106" s="111"/>
      <c r="F106" s="111"/>
      <c r="G106" s="111"/>
      <c r="H106" s="112"/>
      <c r="I106" s="113"/>
      <c r="J106" s="113"/>
      <c r="K106" s="110"/>
      <c r="L106" s="113"/>
      <c r="M106" s="113"/>
      <c r="N106" s="113"/>
      <c r="O106" s="113"/>
      <c r="P106" s="110"/>
      <c r="Q106" s="113"/>
      <c r="R106" s="110"/>
      <c r="S106" s="111"/>
    </row>
    <row r="107" spans="2:19" ht="15" customHeight="1" x14ac:dyDescent="0.25">
      <c r="B107" s="109"/>
      <c r="C107" s="111"/>
      <c r="D107" s="111"/>
      <c r="E107" s="111"/>
      <c r="F107" s="111"/>
      <c r="G107" s="111"/>
      <c r="H107" s="112"/>
      <c r="I107" s="113"/>
      <c r="J107" s="113"/>
      <c r="K107" s="110"/>
      <c r="L107" s="113"/>
      <c r="M107" s="113"/>
      <c r="N107" s="113"/>
      <c r="O107" s="113"/>
      <c r="P107" s="110"/>
      <c r="Q107" s="113"/>
      <c r="R107" s="110"/>
      <c r="S107" s="111"/>
    </row>
    <row r="108" spans="2:19" ht="15" customHeight="1" x14ac:dyDescent="0.25">
      <c r="B108" s="109"/>
      <c r="C108" s="111"/>
      <c r="D108" s="111"/>
      <c r="E108" s="111"/>
      <c r="F108" s="111"/>
      <c r="G108" s="111"/>
      <c r="H108" s="112"/>
      <c r="I108" s="113"/>
      <c r="J108" s="113"/>
      <c r="K108" s="110"/>
      <c r="L108" s="113"/>
      <c r="M108" s="113"/>
      <c r="N108" s="113"/>
      <c r="O108" s="113"/>
      <c r="P108" s="110"/>
      <c r="Q108" s="113"/>
      <c r="R108" s="110"/>
      <c r="S108" s="111"/>
    </row>
    <row r="109" spans="2:19" x14ac:dyDescent="0.25">
      <c r="B109" s="109"/>
      <c r="C109" s="114"/>
      <c r="D109" s="114"/>
      <c r="E109" s="114"/>
      <c r="F109" s="114"/>
      <c r="G109" s="114"/>
      <c r="H109" s="112"/>
      <c r="I109" s="115"/>
      <c r="J109" s="115"/>
      <c r="K109" s="110"/>
      <c r="L109" s="115"/>
      <c r="M109" s="115"/>
      <c r="N109" s="115"/>
      <c r="O109" s="115"/>
      <c r="P109" s="110"/>
      <c r="Q109" s="115"/>
      <c r="R109" s="110"/>
      <c r="S109" s="114"/>
    </row>
    <row r="110" spans="2:19" x14ac:dyDescent="0.25">
      <c r="B110" s="109"/>
      <c r="C110" s="114"/>
      <c r="D110" s="114"/>
      <c r="E110" s="114"/>
      <c r="F110" s="114"/>
      <c r="G110" s="114"/>
      <c r="H110" s="112"/>
      <c r="I110" s="115"/>
      <c r="J110" s="115"/>
      <c r="K110" s="110"/>
      <c r="L110" s="115"/>
      <c r="M110" s="115"/>
      <c r="N110" s="115"/>
      <c r="O110" s="115"/>
      <c r="P110" s="110"/>
      <c r="Q110" s="115"/>
      <c r="R110" s="110"/>
      <c r="S110" s="114"/>
    </row>
    <row r="111" spans="2:19" x14ac:dyDescent="0.25">
      <c r="B111" s="109"/>
      <c r="C111" s="114"/>
      <c r="D111" s="114"/>
      <c r="E111" s="114"/>
      <c r="F111" s="114"/>
      <c r="G111" s="114"/>
      <c r="H111" s="112"/>
      <c r="I111" s="115"/>
      <c r="J111" s="115"/>
      <c r="K111" s="110"/>
      <c r="L111" s="115"/>
      <c r="M111" s="115"/>
      <c r="N111" s="115"/>
      <c r="O111" s="115"/>
      <c r="P111" s="110"/>
      <c r="Q111" s="115"/>
      <c r="R111" s="110"/>
      <c r="S111" s="114"/>
    </row>
    <row r="112" spans="2:19" x14ac:dyDescent="0.25">
      <c r="B112" s="109"/>
      <c r="C112" s="114"/>
      <c r="D112" s="114"/>
      <c r="E112" s="114"/>
      <c r="F112" s="114"/>
      <c r="G112" s="114"/>
      <c r="H112" s="112"/>
      <c r="I112" s="115"/>
      <c r="J112" s="115"/>
      <c r="K112" s="110"/>
      <c r="L112" s="115"/>
      <c r="M112" s="115"/>
      <c r="N112" s="115"/>
      <c r="O112" s="115"/>
      <c r="P112" s="110"/>
      <c r="Q112" s="115"/>
      <c r="R112" s="110"/>
      <c r="S112" s="114"/>
    </row>
    <row r="113" spans="2:19" x14ac:dyDescent="0.25">
      <c r="B113" s="109"/>
      <c r="C113" s="114"/>
      <c r="D113" s="114"/>
      <c r="E113" s="114"/>
      <c r="F113" s="114"/>
      <c r="G113" s="114"/>
      <c r="H113" s="112"/>
      <c r="I113" s="115"/>
      <c r="J113" s="115"/>
      <c r="K113" s="110"/>
      <c r="L113" s="115"/>
      <c r="M113" s="115"/>
      <c r="N113" s="115"/>
      <c r="O113" s="115"/>
      <c r="P113" s="110"/>
      <c r="Q113" s="115"/>
      <c r="R113" s="110"/>
      <c r="S113" s="114"/>
    </row>
    <row r="114" spans="2:19" x14ac:dyDescent="0.25">
      <c r="B114" s="109"/>
      <c r="C114" s="114"/>
      <c r="D114" s="114"/>
      <c r="E114" s="114"/>
      <c r="F114" s="114"/>
      <c r="G114" s="114"/>
      <c r="H114" s="112"/>
      <c r="I114" s="115"/>
      <c r="J114" s="115"/>
      <c r="K114" s="110"/>
      <c r="L114" s="115"/>
      <c r="M114" s="115"/>
      <c r="N114" s="115"/>
      <c r="O114" s="115"/>
      <c r="P114" s="110"/>
      <c r="Q114" s="115"/>
      <c r="R114" s="110"/>
      <c r="S114" s="114"/>
    </row>
    <row r="115" spans="2:19" x14ac:dyDescent="0.25">
      <c r="B115" s="109"/>
      <c r="C115" s="114"/>
      <c r="D115" s="114"/>
      <c r="E115" s="114"/>
      <c r="F115" s="114"/>
      <c r="G115" s="114"/>
      <c r="H115" s="112"/>
      <c r="I115" s="115"/>
      <c r="J115" s="115"/>
      <c r="K115" s="110"/>
      <c r="L115" s="115"/>
      <c r="M115" s="115"/>
      <c r="N115" s="115"/>
      <c r="O115" s="115"/>
      <c r="P115" s="110"/>
      <c r="Q115" s="115"/>
      <c r="R115" s="110"/>
      <c r="S115" s="114"/>
    </row>
    <row r="116" spans="2:19" x14ac:dyDescent="0.25">
      <c r="B116" s="109"/>
      <c r="C116" s="114"/>
      <c r="D116" s="114"/>
      <c r="E116" s="114"/>
      <c r="F116" s="114"/>
      <c r="G116" s="114"/>
      <c r="H116" s="112"/>
      <c r="I116" s="115"/>
      <c r="J116" s="115"/>
      <c r="K116" s="110"/>
      <c r="L116" s="115"/>
      <c r="M116" s="115"/>
      <c r="N116" s="115"/>
      <c r="O116" s="115"/>
      <c r="P116" s="110"/>
      <c r="Q116" s="115"/>
      <c r="R116" s="110"/>
      <c r="S116" s="114"/>
    </row>
    <row r="117" spans="2:19" x14ac:dyDescent="0.25">
      <c r="B117" s="109"/>
      <c r="C117" s="114"/>
      <c r="D117" s="114"/>
      <c r="E117" s="114"/>
      <c r="F117" s="114"/>
      <c r="G117" s="114"/>
      <c r="H117" s="112"/>
      <c r="I117" s="115"/>
      <c r="J117" s="115"/>
      <c r="K117" s="110"/>
      <c r="L117" s="115"/>
      <c r="M117" s="115"/>
      <c r="N117" s="115"/>
      <c r="O117" s="115"/>
      <c r="P117" s="110"/>
      <c r="Q117" s="115"/>
      <c r="R117" s="110"/>
      <c r="S117" s="114"/>
    </row>
    <row r="118" spans="2:19" x14ac:dyDescent="0.25">
      <c r="B118" s="109"/>
      <c r="C118" s="114"/>
      <c r="D118" s="114"/>
      <c r="E118" s="114"/>
      <c r="F118" s="114"/>
      <c r="G118" s="114"/>
      <c r="H118" s="112"/>
      <c r="I118" s="115"/>
      <c r="J118" s="115"/>
      <c r="K118" s="110"/>
      <c r="L118" s="115"/>
      <c r="M118" s="115"/>
      <c r="N118" s="115"/>
      <c r="O118" s="115"/>
      <c r="P118" s="110"/>
      <c r="Q118" s="115"/>
      <c r="R118" s="110"/>
      <c r="S118" s="114"/>
    </row>
    <row r="119" spans="2:19" x14ac:dyDescent="0.25">
      <c r="B119" s="109"/>
      <c r="C119" s="114"/>
      <c r="D119" s="114"/>
      <c r="E119" s="114"/>
      <c r="F119" s="114"/>
      <c r="G119" s="114"/>
      <c r="H119" s="112"/>
      <c r="I119" s="115"/>
      <c r="J119" s="115"/>
      <c r="K119" s="110"/>
      <c r="L119" s="115"/>
      <c r="M119" s="115"/>
      <c r="N119" s="115"/>
      <c r="O119" s="115"/>
      <c r="P119" s="110"/>
      <c r="Q119" s="115"/>
      <c r="R119" s="110"/>
      <c r="S119" s="114"/>
    </row>
    <row r="120" spans="2:19" x14ac:dyDescent="0.25">
      <c r="B120" s="109"/>
      <c r="C120" s="114"/>
      <c r="D120" s="114"/>
      <c r="E120" s="114"/>
      <c r="F120" s="114"/>
      <c r="G120" s="114"/>
      <c r="H120" s="112"/>
      <c r="I120" s="115"/>
      <c r="J120" s="115"/>
      <c r="K120" s="110"/>
      <c r="L120" s="115"/>
      <c r="M120" s="115"/>
      <c r="N120" s="115"/>
      <c r="O120" s="115"/>
      <c r="P120" s="110"/>
      <c r="Q120" s="115"/>
      <c r="R120" s="110"/>
      <c r="S120" s="114"/>
    </row>
    <row r="121" spans="2:19" x14ac:dyDescent="0.25">
      <c r="B121" s="109"/>
      <c r="C121" s="114"/>
      <c r="D121" s="114"/>
      <c r="E121" s="114"/>
      <c r="F121" s="114"/>
      <c r="G121" s="114"/>
      <c r="H121" s="112"/>
      <c r="I121" s="115"/>
      <c r="J121" s="115"/>
      <c r="K121" s="110"/>
      <c r="L121" s="115"/>
      <c r="M121" s="115"/>
      <c r="N121" s="115"/>
      <c r="O121" s="115"/>
      <c r="P121" s="110"/>
      <c r="Q121" s="115"/>
      <c r="R121" s="110"/>
      <c r="S121" s="114"/>
    </row>
    <row r="122" spans="2:19" x14ac:dyDescent="0.25">
      <c r="B122" s="109"/>
      <c r="C122" s="114"/>
      <c r="D122" s="114"/>
      <c r="E122" s="114"/>
      <c r="F122" s="114"/>
      <c r="G122" s="114"/>
      <c r="H122" s="112"/>
      <c r="I122" s="115"/>
      <c r="J122" s="115"/>
      <c r="K122" s="110"/>
      <c r="L122" s="115"/>
      <c r="M122" s="115"/>
      <c r="N122" s="115"/>
      <c r="O122" s="115"/>
      <c r="P122" s="110"/>
      <c r="Q122" s="115"/>
      <c r="R122" s="110"/>
      <c r="S122" s="114"/>
    </row>
    <row r="123" spans="2:19" x14ac:dyDescent="0.25">
      <c r="B123" s="109"/>
      <c r="C123" s="114"/>
      <c r="D123" s="114"/>
      <c r="E123" s="114"/>
      <c r="F123" s="114"/>
      <c r="G123" s="114"/>
      <c r="H123" s="112"/>
      <c r="I123" s="115"/>
      <c r="J123" s="115"/>
      <c r="K123" s="110"/>
      <c r="L123" s="115"/>
      <c r="M123" s="115"/>
      <c r="N123" s="115"/>
      <c r="O123" s="115"/>
      <c r="P123" s="110"/>
      <c r="Q123" s="115"/>
      <c r="R123" s="110"/>
      <c r="S123" s="114"/>
    </row>
    <row r="124" spans="2:19" x14ac:dyDescent="0.25">
      <c r="B124" s="109"/>
      <c r="C124" s="114"/>
      <c r="D124" s="114"/>
      <c r="E124" s="114"/>
      <c r="F124" s="114"/>
      <c r="G124" s="114"/>
      <c r="H124" s="112"/>
      <c r="I124" s="115"/>
      <c r="J124" s="115"/>
      <c r="K124" s="110"/>
      <c r="L124" s="115"/>
      <c r="M124" s="115"/>
      <c r="N124" s="115"/>
      <c r="O124" s="115"/>
      <c r="P124" s="110"/>
      <c r="Q124" s="115"/>
      <c r="R124" s="110"/>
      <c r="S124" s="114"/>
    </row>
    <row r="125" spans="2:19" x14ac:dyDescent="0.25">
      <c r="B125" s="109"/>
      <c r="C125" s="114"/>
      <c r="D125" s="114"/>
      <c r="E125" s="114"/>
      <c r="F125" s="114"/>
      <c r="G125" s="114"/>
      <c r="H125" s="112"/>
      <c r="I125" s="115"/>
      <c r="J125" s="115"/>
      <c r="K125" s="110"/>
      <c r="L125" s="115"/>
      <c r="M125" s="115"/>
      <c r="N125" s="115"/>
      <c r="O125" s="115"/>
      <c r="P125" s="110"/>
      <c r="Q125" s="115"/>
      <c r="R125" s="110"/>
      <c r="S125" s="114"/>
    </row>
    <row r="126" spans="2:19" x14ac:dyDescent="0.25">
      <c r="B126" s="109"/>
      <c r="C126" s="114"/>
      <c r="D126" s="114"/>
      <c r="E126" s="114"/>
      <c r="F126" s="114"/>
      <c r="G126" s="114"/>
      <c r="H126" s="112"/>
      <c r="I126" s="115"/>
      <c r="J126" s="115"/>
      <c r="K126" s="110"/>
      <c r="L126" s="115"/>
      <c r="M126" s="115"/>
      <c r="N126" s="115"/>
      <c r="O126" s="115"/>
      <c r="P126" s="110"/>
      <c r="Q126" s="115"/>
      <c r="R126" s="110"/>
      <c r="S126" s="114"/>
    </row>
    <row r="127" spans="2:19" x14ac:dyDescent="0.25">
      <c r="B127" s="109"/>
      <c r="C127" s="114"/>
      <c r="D127" s="114"/>
      <c r="E127" s="114"/>
      <c r="F127" s="114"/>
      <c r="G127" s="114"/>
      <c r="H127" s="112"/>
      <c r="I127" s="115"/>
      <c r="J127" s="115"/>
      <c r="K127" s="110"/>
      <c r="L127" s="115"/>
      <c r="M127" s="115"/>
      <c r="N127" s="115"/>
      <c r="O127" s="115"/>
      <c r="P127" s="110"/>
      <c r="Q127" s="115"/>
      <c r="R127" s="110"/>
      <c r="S127" s="114"/>
    </row>
    <row r="128" spans="2:19" x14ac:dyDescent="0.25">
      <c r="B128" s="109"/>
      <c r="C128" s="114"/>
      <c r="D128" s="114"/>
      <c r="E128" s="114"/>
      <c r="F128" s="114"/>
      <c r="G128" s="114"/>
      <c r="H128" s="112"/>
      <c r="I128" s="115"/>
      <c r="J128" s="115"/>
      <c r="K128" s="110"/>
      <c r="L128" s="115"/>
      <c r="M128" s="115"/>
      <c r="N128" s="115"/>
      <c r="O128" s="115"/>
      <c r="P128" s="110"/>
      <c r="Q128" s="115"/>
      <c r="R128" s="110"/>
      <c r="S128" s="114"/>
    </row>
    <row r="129" spans="2:19" x14ac:dyDescent="0.25">
      <c r="B129" s="109"/>
      <c r="C129" s="114"/>
      <c r="D129" s="114"/>
      <c r="E129" s="114"/>
      <c r="F129" s="114"/>
      <c r="G129" s="114"/>
      <c r="H129" s="112"/>
      <c r="I129" s="115"/>
      <c r="J129" s="115"/>
      <c r="K129" s="110"/>
      <c r="L129" s="115"/>
      <c r="M129" s="115"/>
      <c r="N129" s="115"/>
      <c r="O129" s="115"/>
      <c r="P129" s="110"/>
      <c r="Q129" s="115"/>
      <c r="R129" s="110"/>
      <c r="S129" s="114"/>
    </row>
    <row r="130" spans="2:19" x14ac:dyDescent="0.25">
      <c r="B130" s="109"/>
      <c r="C130" s="114"/>
      <c r="D130" s="114"/>
      <c r="E130" s="114"/>
      <c r="F130" s="114"/>
      <c r="G130" s="114"/>
      <c r="H130" s="112"/>
      <c r="I130" s="115"/>
      <c r="J130" s="115"/>
      <c r="K130" s="110"/>
      <c r="L130" s="115"/>
      <c r="M130" s="115"/>
      <c r="N130" s="115"/>
      <c r="O130" s="115"/>
      <c r="P130" s="110"/>
      <c r="Q130" s="115"/>
      <c r="R130" s="110"/>
      <c r="S130" s="114"/>
    </row>
    <row r="131" spans="2:19" x14ac:dyDescent="0.25">
      <c r="B131" s="109"/>
      <c r="C131" s="114"/>
      <c r="D131" s="114"/>
      <c r="E131" s="114"/>
      <c r="F131" s="114"/>
      <c r="G131" s="114"/>
      <c r="H131" s="112"/>
      <c r="I131" s="115"/>
      <c r="J131" s="115"/>
      <c r="K131" s="110"/>
      <c r="L131" s="115"/>
      <c r="M131" s="115"/>
      <c r="N131" s="115"/>
      <c r="O131" s="115"/>
      <c r="P131" s="110"/>
      <c r="Q131" s="115"/>
      <c r="R131" s="110"/>
      <c r="S131" s="114"/>
    </row>
    <row r="132" spans="2:19" x14ac:dyDescent="0.25">
      <c r="B132" s="109"/>
      <c r="C132" s="114"/>
      <c r="D132" s="114"/>
      <c r="E132" s="114"/>
      <c r="F132" s="114"/>
      <c r="G132" s="114"/>
      <c r="H132" s="112"/>
      <c r="I132" s="115"/>
      <c r="J132" s="115"/>
      <c r="K132" s="110"/>
      <c r="L132" s="115"/>
      <c r="M132" s="115"/>
      <c r="N132" s="115"/>
      <c r="O132" s="115"/>
      <c r="P132" s="110"/>
      <c r="Q132" s="115"/>
      <c r="R132" s="110"/>
      <c r="S132" s="114"/>
    </row>
    <row r="133" spans="2:19" x14ac:dyDescent="0.25">
      <c r="B133" s="109"/>
      <c r="C133" s="114"/>
      <c r="D133" s="114"/>
      <c r="E133" s="114"/>
      <c r="F133" s="114"/>
      <c r="G133" s="114"/>
      <c r="H133" s="112"/>
      <c r="I133" s="115"/>
      <c r="J133" s="115"/>
      <c r="K133" s="110"/>
      <c r="L133" s="115"/>
      <c r="M133" s="115"/>
      <c r="N133" s="115"/>
      <c r="O133" s="115"/>
      <c r="P133" s="110"/>
      <c r="Q133" s="115"/>
      <c r="R133" s="110"/>
      <c r="S133" s="114"/>
    </row>
    <row r="134" spans="2:19" x14ac:dyDescent="0.25">
      <c r="B134" s="109"/>
      <c r="C134" s="114"/>
      <c r="D134" s="114"/>
      <c r="E134" s="114"/>
      <c r="F134" s="114"/>
      <c r="G134" s="114"/>
      <c r="H134" s="112"/>
      <c r="I134" s="115"/>
      <c r="J134" s="115"/>
      <c r="K134" s="110"/>
      <c r="L134" s="115"/>
      <c r="M134" s="115"/>
      <c r="N134" s="115"/>
      <c r="O134" s="115"/>
      <c r="P134" s="110"/>
      <c r="Q134" s="115"/>
      <c r="R134" s="110"/>
      <c r="S134" s="114"/>
    </row>
    <row r="135" spans="2:19" x14ac:dyDescent="0.25">
      <c r="B135" s="109"/>
      <c r="C135" s="114"/>
      <c r="D135" s="114"/>
      <c r="E135" s="114"/>
      <c r="F135" s="114"/>
      <c r="G135" s="114"/>
      <c r="H135" s="112"/>
      <c r="I135" s="115"/>
      <c r="J135" s="115"/>
      <c r="K135" s="110"/>
      <c r="L135" s="115"/>
      <c r="M135" s="115"/>
      <c r="N135" s="115"/>
      <c r="O135" s="115"/>
      <c r="P135" s="110"/>
      <c r="Q135" s="115"/>
      <c r="R135" s="110"/>
      <c r="S135" s="114"/>
    </row>
    <row r="136" spans="2:19" x14ac:dyDescent="0.25">
      <c r="B136" s="109"/>
      <c r="C136" s="114"/>
      <c r="D136" s="114"/>
      <c r="E136" s="114"/>
      <c r="F136" s="114"/>
      <c r="G136" s="114"/>
      <c r="H136" s="112"/>
      <c r="I136" s="115"/>
      <c r="J136" s="115"/>
      <c r="K136" s="110"/>
      <c r="L136" s="115"/>
      <c r="M136" s="115"/>
      <c r="N136" s="115"/>
      <c r="O136" s="115"/>
      <c r="P136" s="110"/>
      <c r="Q136" s="115"/>
      <c r="R136" s="110"/>
      <c r="S136" s="114"/>
    </row>
    <row r="137" spans="2:19" x14ac:dyDescent="0.25">
      <c r="B137" s="109"/>
      <c r="C137" s="114"/>
      <c r="D137" s="114"/>
      <c r="E137" s="114"/>
      <c r="F137" s="114"/>
      <c r="G137" s="114"/>
      <c r="H137" s="112"/>
      <c r="I137" s="115"/>
      <c r="J137" s="115"/>
      <c r="K137" s="110"/>
      <c r="L137" s="115"/>
      <c r="M137" s="115"/>
      <c r="N137" s="115"/>
      <c r="O137" s="115"/>
      <c r="P137" s="110"/>
      <c r="Q137" s="115"/>
      <c r="R137" s="110"/>
      <c r="S137" s="114"/>
    </row>
    <row r="138" spans="2:19" x14ac:dyDescent="0.25">
      <c r="B138" s="109"/>
      <c r="C138" s="114"/>
      <c r="D138" s="114"/>
      <c r="E138" s="114"/>
      <c r="F138" s="114"/>
      <c r="G138" s="114"/>
      <c r="H138" s="112"/>
      <c r="I138" s="115"/>
      <c r="J138" s="115"/>
      <c r="K138" s="110"/>
      <c r="L138" s="115"/>
      <c r="M138" s="115"/>
      <c r="N138" s="115"/>
      <c r="O138" s="115"/>
      <c r="P138" s="110"/>
      <c r="Q138" s="115"/>
      <c r="R138" s="110"/>
      <c r="S138" s="114"/>
    </row>
    <row r="139" spans="2:19" x14ac:dyDescent="0.25">
      <c r="B139" s="109"/>
      <c r="C139" s="114"/>
      <c r="D139" s="114"/>
      <c r="E139" s="114"/>
      <c r="F139" s="114"/>
      <c r="G139" s="114"/>
      <c r="H139" s="112"/>
      <c r="I139" s="115"/>
      <c r="J139" s="115"/>
      <c r="K139" s="110"/>
      <c r="L139" s="115"/>
      <c r="M139" s="115"/>
      <c r="N139" s="115"/>
      <c r="O139" s="115"/>
      <c r="P139" s="110"/>
      <c r="Q139" s="115"/>
      <c r="R139" s="110"/>
      <c r="S139" s="114"/>
    </row>
    <row r="140" spans="2:19" x14ac:dyDescent="0.25">
      <c r="B140" s="109"/>
      <c r="C140" s="114"/>
      <c r="D140" s="114"/>
      <c r="E140" s="114"/>
      <c r="F140" s="114"/>
      <c r="G140" s="114"/>
      <c r="H140" s="112"/>
      <c r="I140" s="115"/>
      <c r="J140" s="115"/>
      <c r="K140" s="110"/>
      <c r="L140" s="115"/>
      <c r="M140" s="115"/>
      <c r="N140" s="115"/>
      <c r="O140" s="115"/>
      <c r="P140" s="110"/>
      <c r="Q140" s="115"/>
      <c r="R140" s="110"/>
      <c r="S140" s="114"/>
    </row>
    <row r="141" spans="2:19" x14ac:dyDescent="0.25">
      <c r="B141" s="109"/>
      <c r="C141" s="114"/>
      <c r="D141" s="114"/>
      <c r="E141" s="114"/>
      <c r="F141" s="114"/>
      <c r="G141" s="114"/>
      <c r="H141" s="112"/>
      <c r="I141" s="115"/>
      <c r="J141" s="115"/>
      <c r="K141" s="110"/>
      <c r="L141" s="115"/>
      <c r="M141" s="115"/>
      <c r="N141" s="115"/>
      <c r="O141" s="115"/>
      <c r="P141" s="110"/>
      <c r="Q141" s="115"/>
      <c r="R141" s="110"/>
      <c r="S141" s="114"/>
    </row>
    <row r="142" spans="2:19" x14ac:dyDescent="0.25">
      <c r="B142" s="109"/>
      <c r="C142" s="114"/>
      <c r="D142" s="114"/>
      <c r="E142" s="114"/>
      <c r="F142" s="114"/>
      <c r="G142" s="114"/>
      <c r="H142" s="112"/>
      <c r="I142" s="115"/>
      <c r="J142" s="115"/>
      <c r="K142" s="110"/>
      <c r="L142" s="115"/>
      <c r="M142" s="115"/>
      <c r="N142" s="115"/>
      <c r="O142" s="115"/>
      <c r="P142" s="110"/>
      <c r="Q142" s="115"/>
      <c r="R142" s="110"/>
      <c r="S142" s="114"/>
    </row>
    <row r="143" spans="2:19" x14ac:dyDescent="0.25">
      <c r="B143" s="109"/>
      <c r="C143" s="114"/>
      <c r="D143" s="114"/>
      <c r="E143" s="114"/>
      <c r="F143" s="114"/>
      <c r="G143" s="114"/>
      <c r="H143" s="112"/>
      <c r="I143" s="115"/>
      <c r="J143" s="115"/>
      <c r="K143" s="110"/>
      <c r="L143" s="115"/>
      <c r="M143" s="115"/>
      <c r="N143" s="115"/>
      <c r="O143" s="115"/>
      <c r="P143" s="110"/>
      <c r="Q143" s="115"/>
      <c r="R143" s="110"/>
      <c r="S143" s="114"/>
    </row>
    <row r="144" spans="2:19" x14ac:dyDescent="0.25">
      <c r="B144" s="109"/>
      <c r="C144" s="114"/>
      <c r="D144" s="114"/>
      <c r="E144" s="114"/>
      <c r="F144" s="114"/>
      <c r="G144" s="114"/>
      <c r="H144" s="112"/>
      <c r="I144" s="115"/>
      <c r="J144" s="115"/>
      <c r="K144" s="110"/>
      <c r="L144" s="115"/>
      <c r="M144" s="115"/>
      <c r="N144" s="115"/>
      <c r="O144" s="115"/>
      <c r="P144" s="110"/>
      <c r="Q144" s="115"/>
      <c r="R144" s="110"/>
      <c r="S144" s="114"/>
    </row>
    <row r="145" spans="2:19" x14ac:dyDescent="0.25">
      <c r="B145" s="109"/>
      <c r="C145" s="114"/>
      <c r="D145" s="114"/>
      <c r="E145" s="114"/>
      <c r="F145" s="114"/>
      <c r="G145" s="114"/>
      <c r="H145" s="112"/>
      <c r="I145" s="115"/>
      <c r="J145" s="115"/>
      <c r="K145" s="110"/>
      <c r="L145" s="115"/>
      <c r="M145" s="115"/>
      <c r="N145" s="115"/>
      <c r="O145" s="115"/>
      <c r="P145" s="110"/>
      <c r="Q145" s="115"/>
      <c r="R145" s="110"/>
      <c r="S145" s="114"/>
    </row>
    <row r="146" spans="2:19" x14ac:dyDescent="0.25">
      <c r="B146" s="109"/>
      <c r="C146" s="114"/>
      <c r="D146" s="114"/>
      <c r="E146" s="114"/>
      <c r="F146" s="114"/>
      <c r="G146" s="114"/>
      <c r="H146" s="112"/>
      <c r="I146" s="115"/>
      <c r="J146" s="115"/>
      <c r="K146" s="110"/>
      <c r="L146" s="115"/>
      <c r="M146" s="115"/>
      <c r="N146" s="115"/>
      <c r="O146" s="115"/>
      <c r="P146" s="110"/>
      <c r="Q146" s="115"/>
      <c r="R146" s="110"/>
      <c r="S146" s="114"/>
    </row>
    <row r="147" spans="2:19" x14ac:dyDescent="0.25">
      <c r="B147" s="109"/>
      <c r="C147" s="114"/>
      <c r="D147" s="114"/>
      <c r="E147" s="114"/>
      <c r="F147" s="114"/>
      <c r="G147" s="114"/>
      <c r="H147" s="112"/>
      <c r="I147" s="115"/>
      <c r="J147" s="115"/>
      <c r="K147" s="110"/>
      <c r="L147" s="115"/>
      <c r="M147" s="115"/>
      <c r="N147" s="115"/>
      <c r="O147" s="115"/>
      <c r="P147" s="110"/>
      <c r="Q147" s="115"/>
      <c r="R147" s="110"/>
      <c r="S147" s="114"/>
    </row>
    <row r="148" spans="2:19" x14ac:dyDescent="0.25">
      <c r="B148" s="109"/>
      <c r="C148" s="114"/>
      <c r="D148" s="114"/>
      <c r="E148" s="114"/>
      <c r="F148" s="114"/>
      <c r="G148" s="114"/>
      <c r="H148" s="112"/>
      <c r="I148" s="115"/>
      <c r="J148" s="115"/>
      <c r="K148" s="110"/>
      <c r="L148" s="115"/>
      <c r="M148" s="115"/>
      <c r="N148" s="115"/>
      <c r="O148" s="115"/>
      <c r="P148" s="110"/>
      <c r="Q148" s="115"/>
      <c r="R148" s="110"/>
      <c r="S148" s="114"/>
    </row>
    <row r="149" spans="2:19" x14ac:dyDescent="0.25">
      <c r="B149" s="109"/>
      <c r="C149" s="114"/>
      <c r="D149" s="114"/>
      <c r="E149" s="114"/>
      <c r="F149" s="114"/>
      <c r="G149" s="114"/>
      <c r="H149" s="112"/>
      <c r="I149" s="115"/>
      <c r="J149" s="115"/>
      <c r="K149" s="110"/>
      <c r="L149" s="115"/>
      <c r="M149" s="115"/>
      <c r="N149" s="115"/>
      <c r="O149" s="115"/>
      <c r="P149" s="110"/>
      <c r="Q149" s="115"/>
      <c r="R149" s="110"/>
      <c r="S149" s="114"/>
    </row>
    <row r="150" spans="2:19" x14ac:dyDescent="0.25">
      <c r="B150" s="109"/>
      <c r="C150" s="114"/>
      <c r="D150" s="114"/>
      <c r="E150" s="114"/>
      <c r="F150" s="114"/>
      <c r="G150" s="114"/>
      <c r="H150" s="112"/>
      <c r="I150" s="115"/>
      <c r="J150" s="115"/>
      <c r="K150" s="110"/>
      <c r="L150" s="115"/>
      <c r="M150" s="115"/>
      <c r="N150" s="115"/>
      <c r="O150" s="115"/>
      <c r="P150" s="110"/>
      <c r="Q150" s="115"/>
      <c r="R150" s="110"/>
      <c r="S150" s="114"/>
    </row>
    <row r="151" spans="2:19" x14ac:dyDescent="0.25">
      <c r="B151" s="109"/>
      <c r="C151" s="114"/>
      <c r="D151" s="114"/>
      <c r="E151" s="114"/>
      <c r="F151" s="114"/>
      <c r="G151" s="114"/>
      <c r="H151" s="112"/>
      <c r="I151" s="115"/>
      <c r="J151" s="115"/>
      <c r="K151" s="110"/>
      <c r="L151" s="115"/>
      <c r="M151" s="115"/>
      <c r="N151" s="115"/>
      <c r="O151" s="115"/>
      <c r="P151" s="110"/>
      <c r="Q151" s="115"/>
      <c r="R151" s="110"/>
      <c r="S151" s="114"/>
    </row>
    <row r="152" spans="2:19" x14ac:dyDescent="0.25">
      <c r="B152" s="109"/>
      <c r="C152" s="114"/>
      <c r="D152" s="114"/>
      <c r="E152" s="114"/>
      <c r="F152" s="114"/>
      <c r="G152" s="114"/>
      <c r="H152" s="112"/>
      <c r="I152" s="115"/>
      <c r="J152" s="115"/>
      <c r="K152" s="110"/>
      <c r="L152" s="115"/>
      <c r="M152" s="115"/>
      <c r="N152" s="115"/>
      <c r="O152" s="115"/>
      <c r="P152" s="110"/>
      <c r="Q152" s="115"/>
      <c r="R152" s="110"/>
      <c r="S152" s="114"/>
    </row>
    <row r="153" spans="2:19" x14ac:dyDescent="0.25">
      <c r="B153" s="109"/>
      <c r="C153" s="114"/>
      <c r="D153" s="114"/>
      <c r="E153" s="114"/>
      <c r="F153" s="114"/>
      <c r="G153" s="114"/>
      <c r="H153" s="112"/>
      <c r="I153" s="115"/>
      <c r="J153" s="115"/>
      <c r="K153" s="110"/>
      <c r="L153" s="115"/>
      <c r="M153" s="115"/>
      <c r="N153" s="115"/>
      <c r="O153" s="115"/>
      <c r="P153" s="110"/>
      <c r="Q153" s="115"/>
      <c r="R153" s="110"/>
      <c r="S153" s="114"/>
    </row>
    <row r="154" spans="2:19" x14ac:dyDescent="0.25">
      <c r="B154" s="109"/>
      <c r="C154" s="114"/>
      <c r="D154" s="114"/>
      <c r="E154" s="114"/>
      <c r="F154" s="114"/>
      <c r="G154" s="114"/>
      <c r="H154" s="112"/>
      <c r="I154" s="115"/>
      <c r="J154" s="115"/>
      <c r="K154" s="110"/>
      <c r="L154" s="115"/>
      <c r="M154" s="115"/>
      <c r="N154" s="115"/>
      <c r="O154" s="115"/>
      <c r="P154" s="110"/>
      <c r="Q154" s="115"/>
      <c r="R154" s="110"/>
      <c r="S154" s="114"/>
    </row>
    <row r="155" spans="2:19" x14ac:dyDescent="0.25">
      <c r="B155" s="109"/>
      <c r="C155" s="114"/>
      <c r="D155" s="114"/>
      <c r="E155" s="114"/>
      <c r="F155" s="114"/>
      <c r="G155" s="114"/>
      <c r="H155" s="112"/>
      <c r="I155" s="115"/>
      <c r="J155" s="115"/>
      <c r="K155" s="110"/>
      <c r="L155" s="115"/>
      <c r="M155" s="115"/>
      <c r="N155" s="115"/>
      <c r="O155" s="115"/>
      <c r="P155" s="110"/>
      <c r="Q155" s="115"/>
      <c r="R155" s="110"/>
      <c r="S155" s="114"/>
    </row>
    <row r="156" spans="2:19" x14ac:dyDescent="0.25">
      <c r="B156" s="109"/>
      <c r="C156" s="114"/>
      <c r="D156" s="114"/>
      <c r="E156" s="114"/>
      <c r="F156" s="114"/>
      <c r="G156" s="114"/>
      <c r="H156" s="112"/>
      <c r="I156" s="115"/>
      <c r="J156" s="115"/>
      <c r="K156" s="110"/>
      <c r="L156" s="115"/>
      <c r="M156" s="115"/>
      <c r="N156" s="115"/>
      <c r="O156" s="115"/>
      <c r="P156" s="110"/>
      <c r="Q156" s="115"/>
      <c r="R156" s="110"/>
      <c r="S156" s="114"/>
    </row>
    <row r="157" spans="2:19" x14ac:dyDescent="0.25">
      <c r="B157" s="109"/>
      <c r="C157" s="114"/>
      <c r="D157" s="114"/>
      <c r="E157" s="114"/>
      <c r="F157" s="114"/>
      <c r="G157" s="114"/>
      <c r="H157" s="112"/>
      <c r="I157" s="115"/>
      <c r="J157" s="115"/>
      <c r="K157" s="110"/>
      <c r="L157" s="115"/>
      <c r="M157" s="115"/>
      <c r="N157" s="115"/>
      <c r="O157" s="115"/>
      <c r="P157" s="110"/>
      <c r="Q157" s="115"/>
      <c r="R157" s="110"/>
      <c r="S157" s="114"/>
    </row>
    <row r="158" spans="2:19" x14ac:dyDescent="0.25">
      <c r="B158" s="109"/>
      <c r="C158" s="114"/>
      <c r="D158" s="114"/>
      <c r="E158" s="114"/>
      <c r="F158" s="114"/>
      <c r="G158" s="114"/>
      <c r="H158" s="112"/>
      <c r="I158" s="115"/>
      <c r="J158" s="115"/>
      <c r="K158" s="110"/>
      <c r="L158" s="115"/>
      <c r="M158" s="115"/>
      <c r="N158" s="115"/>
      <c r="O158" s="115"/>
      <c r="P158" s="110"/>
      <c r="Q158" s="115"/>
      <c r="R158" s="110"/>
      <c r="S158" s="114"/>
    </row>
    <row r="159" spans="2:19" x14ac:dyDescent="0.25">
      <c r="B159" s="109"/>
      <c r="C159" s="114"/>
      <c r="D159" s="114"/>
      <c r="E159" s="114"/>
      <c r="F159" s="114"/>
      <c r="G159" s="114"/>
      <c r="H159" s="112"/>
      <c r="I159" s="115"/>
      <c r="J159" s="115"/>
      <c r="K159" s="110"/>
      <c r="L159" s="115"/>
      <c r="M159" s="115"/>
      <c r="N159" s="115"/>
      <c r="O159" s="115"/>
      <c r="P159" s="110"/>
      <c r="Q159" s="115"/>
      <c r="R159" s="110"/>
      <c r="S159" s="114"/>
    </row>
    <row r="160" spans="2:19" x14ac:dyDescent="0.25">
      <c r="B160" s="109"/>
      <c r="C160" s="114"/>
      <c r="D160" s="114"/>
      <c r="E160" s="114"/>
      <c r="F160" s="114"/>
      <c r="G160" s="114"/>
      <c r="H160" s="112"/>
      <c r="I160" s="115"/>
      <c r="J160" s="115"/>
      <c r="K160" s="110"/>
      <c r="L160" s="115"/>
      <c r="M160" s="115"/>
      <c r="N160" s="115"/>
      <c r="O160" s="115"/>
      <c r="P160" s="110"/>
      <c r="Q160" s="115"/>
      <c r="R160" s="110"/>
      <c r="S160" s="114"/>
    </row>
    <row r="161" spans="2:19" x14ac:dyDescent="0.25">
      <c r="B161" s="109"/>
      <c r="C161" s="114"/>
      <c r="D161" s="114"/>
      <c r="E161" s="114"/>
      <c r="F161" s="114"/>
      <c r="G161" s="114"/>
      <c r="H161" s="112"/>
      <c r="I161" s="115"/>
      <c r="J161" s="115"/>
      <c r="K161" s="110"/>
      <c r="L161" s="115"/>
      <c r="M161" s="115"/>
      <c r="N161" s="115"/>
      <c r="O161" s="115"/>
      <c r="P161" s="110"/>
      <c r="Q161" s="115"/>
      <c r="R161" s="110"/>
      <c r="S161" s="114"/>
    </row>
    <row r="162" spans="2:19" x14ac:dyDescent="0.25">
      <c r="B162" s="109"/>
      <c r="C162" s="114"/>
      <c r="D162" s="114"/>
      <c r="E162" s="114"/>
      <c r="F162" s="114"/>
      <c r="G162" s="114"/>
      <c r="H162" s="112"/>
      <c r="I162" s="115"/>
      <c r="J162" s="115"/>
      <c r="K162" s="110"/>
      <c r="L162" s="115"/>
      <c r="M162" s="115"/>
      <c r="N162" s="115"/>
      <c r="O162" s="115"/>
      <c r="P162" s="110"/>
      <c r="Q162" s="115"/>
      <c r="R162" s="110"/>
      <c r="S162" s="114"/>
    </row>
    <row r="163" spans="2:19" x14ac:dyDescent="0.25">
      <c r="B163" s="109"/>
      <c r="C163" s="114"/>
      <c r="D163" s="114"/>
      <c r="E163" s="114"/>
      <c r="F163" s="114"/>
      <c r="G163" s="114"/>
      <c r="H163" s="112"/>
      <c r="I163" s="115"/>
      <c r="J163" s="115"/>
      <c r="K163" s="110"/>
      <c r="L163" s="115"/>
      <c r="M163" s="115"/>
      <c r="N163" s="115"/>
      <c r="O163" s="115"/>
      <c r="P163" s="110"/>
      <c r="Q163" s="115"/>
      <c r="R163" s="110"/>
      <c r="S163" s="114"/>
    </row>
    <row r="164" spans="2:19" x14ac:dyDescent="0.25">
      <c r="B164" s="109"/>
      <c r="C164" s="114"/>
      <c r="D164" s="114"/>
      <c r="E164" s="114"/>
      <c r="F164" s="114"/>
      <c r="G164" s="114"/>
      <c r="H164" s="112"/>
      <c r="I164" s="115"/>
      <c r="J164" s="115"/>
      <c r="K164" s="110"/>
      <c r="L164" s="115"/>
      <c r="M164" s="115"/>
      <c r="N164" s="115"/>
      <c r="O164" s="115"/>
      <c r="P164" s="110"/>
      <c r="Q164" s="115"/>
      <c r="R164" s="110"/>
      <c r="S164" s="114"/>
    </row>
    <row r="165" spans="2:19" x14ac:dyDescent="0.25">
      <c r="B165" s="109"/>
      <c r="C165" s="114"/>
      <c r="D165" s="114"/>
      <c r="E165" s="114"/>
      <c r="F165" s="114"/>
      <c r="G165" s="114"/>
      <c r="H165" s="112"/>
      <c r="I165" s="115"/>
      <c r="J165" s="115"/>
      <c r="K165" s="110"/>
      <c r="L165" s="115"/>
      <c r="M165" s="115"/>
      <c r="N165" s="115"/>
      <c r="O165" s="115"/>
      <c r="P165" s="110"/>
      <c r="Q165" s="115"/>
      <c r="R165" s="110"/>
      <c r="S165" s="114"/>
    </row>
    <row r="166" spans="2:19" x14ac:dyDescent="0.25">
      <c r="B166" s="109"/>
      <c r="C166" s="114"/>
      <c r="D166" s="114"/>
      <c r="E166" s="114"/>
      <c r="F166" s="114"/>
      <c r="G166" s="114"/>
      <c r="H166" s="112"/>
      <c r="I166" s="115"/>
      <c r="J166" s="115"/>
      <c r="K166" s="110"/>
      <c r="L166" s="115"/>
      <c r="M166" s="115"/>
      <c r="N166" s="115"/>
      <c r="O166" s="115"/>
      <c r="P166" s="110"/>
      <c r="Q166" s="115"/>
      <c r="R166" s="110"/>
      <c r="S166" s="114"/>
    </row>
    <row r="167" spans="2:19" x14ac:dyDescent="0.25">
      <c r="B167" s="109"/>
      <c r="C167" s="114"/>
      <c r="D167" s="114"/>
      <c r="E167" s="114"/>
      <c r="F167" s="114"/>
      <c r="G167" s="114"/>
      <c r="H167" s="112"/>
      <c r="I167" s="115"/>
      <c r="J167" s="115"/>
      <c r="K167" s="110"/>
      <c r="L167" s="115"/>
      <c r="M167" s="115"/>
      <c r="N167" s="115"/>
      <c r="O167" s="115"/>
      <c r="P167" s="110"/>
      <c r="Q167" s="115"/>
      <c r="R167" s="110"/>
      <c r="S167" s="114"/>
    </row>
    <row r="168" spans="2:19" x14ac:dyDescent="0.25">
      <c r="B168" s="109"/>
      <c r="C168" s="114"/>
      <c r="D168" s="114"/>
      <c r="E168" s="114"/>
      <c r="F168" s="114"/>
      <c r="G168" s="114"/>
      <c r="H168" s="112"/>
      <c r="I168" s="115"/>
      <c r="J168" s="115"/>
      <c r="K168" s="110"/>
      <c r="L168" s="115"/>
      <c r="M168" s="115"/>
      <c r="N168" s="115"/>
      <c r="O168" s="115"/>
      <c r="P168" s="110"/>
      <c r="Q168" s="115"/>
      <c r="R168" s="110"/>
      <c r="S168" s="114"/>
    </row>
    <row r="169" spans="2:19" x14ac:dyDescent="0.25">
      <c r="B169" s="109"/>
      <c r="C169" s="114"/>
      <c r="D169" s="114"/>
      <c r="E169" s="114"/>
      <c r="F169" s="114"/>
      <c r="G169" s="114"/>
      <c r="H169" s="112"/>
      <c r="I169" s="115"/>
      <c r="J169" s="115"/>
      <c r="K169" s="110"/>
      <c r="L169" s="115"/>
      <c r="M169" s="115"/>
      <c r="N169" s="115"/>
      <c r="O169" s="115"/>
      <c r="P169" s="110"/>
      <c r="Q169" s="115"/>
      <c r="R169" s="110"/>
      <c r="S169" s="114"/>
    </row>
    <row r="170" spans="2:19" x14ac:dyDescent="0.25">
      <c r="B170" s="109"/>
      <c r="C170" s="114"/>
      <c r="D170" s="114"/>
      <c r="E170" s="114"/>
      <c r="F170" s="114"/>
      <c r="G170" s="114"/>
      <c r="H170" s="112"/>
      <c r="I170" s="115"/>
      <c r="J170" s="115"/>
      <c r="K170" s="110"/>
      <c r="L170" s="115"/>
      <c r="M170" s="115"/>
      <c r="N170" s="115"/>
      <c r="O170" s="115"/>
      <c r="P170" s="110"/>
      <c r="Q170" s="115"/>
      <c r="R170" s="110"/>
      <c r="S170" s="114"/>
    </row>
    <row r="171" spans="2:19" x14ac:dyDescent="0.25">
      <c r="B171" s="109"/>
      <c r="C171" s="114"/>
      <c r="D171" s="114"/>
      <c r="E171" s="114"/>
      <c r="F171" s="114"/>
      <c r="G171" s="114"/>
      <c r="H171" s="112"/>
      <c r="I171" s="115"/>
      <c r="J171" s="115"/>
      <c r="K171" s="110"/>
      <c r="L171" s="115"/>
      <c r="M171" s="115"/>
      <c r="N171" s="115"/>
      <c r="O171" s="115"/>
      <c r="P171" s="110"/>
      <c r="Q171" s="115"/>
      <c r="R171" s="110"/>
      <c r="S171" s="114"/>
    </row>
    <row r="172" spans="2:19" x14ac:dyDescent="0.25">
      <c r="B172" s="109"/>
      <c r="C172" s="114"/>
      <c r="D172" s="114"/>
      <c r="E172" s="114"/>
      <c r="F172" s="114"/>
      <c r="G172" s="114"/>
      <c r="H172" s="112"/>
      <c r="I172" s="115"/>
      <c r="J172" s="115"/>
      <c r="K172" s="110"/>
      <c r="L172" s="115"/>
      <c r="M172" s="115"/>
      <c r="N172" s="115"/>
      <c r="O172" s="115"/>
      <c r="P172" s="110"/>
      <c r="Q172" s="115"/>
      <c r="R172" s="110"/>
      <c r="S172" s="114"/>
    </row>
    <row r="173" spans="2:19" x14ac:dyDescent="0.25">
      <c r="B173" s="109"/>
      <c r="C173" s="114"/>
      <c r="D173" s="114"/>
      <c r="E173" s="114"/>
      <c r="F173" s="114"/>
      <c r="G173" s="114"/>
      <c r="H173" s="112"/>
      <c r="I173" s="115"/>
      <c r="J173" s="115"/>
      <c r="K173" s="110"/>
      <c r="L173" s="115"/>
      <c r="M173" s="115"/>
      <c r="N173" s="115"/>
      <c r="O173" s="115"/>
      <c r="P173" s="110"/>
      <c r="Q173" s="115"/>
      <c r="R173" s="110"/>
      <c r="S173" s="114"/>
    </row>
    <row r="174" spans="2:19" x14ac:dyDescent="0.25">
      <c r="B174" s="109"/>
      <c r="C174" s="114"/>
      <c r="D174" s="114"/>
      <c r="E174" s="114"/>
      <c r="F174" s="114"/>
      <c r="G174" s="114"/>
      <c r="H174" s="112"/>
      <c r="I174" s="115"/>
      <c r="J174" s="115"/>
      <c r="K174" s="110"/>
      <c r="L174" s="115"/>
      <c r="M174" s="115"/>
      <c r="N174" s="115"/>
      <c r="O174" s="115"/>
      <c r="P174" s="110"/>
      <c r="Q174" s="115"/>
      <c r="R174" s="110"/>
      <c r="S174" s="114"/>
    </row>
    <row r="175" spans="2:19" x14ac:dyDescent="0.25">
      <c r="B175" s="109"/>
      <c r="C175" s="114"/>
      <c r="D175" s="114"/>
      <c r="E175" s="114"/>
      <c r="F175" s="114"/>
      <c r="G175" s="114"/>
      <c r="H175" s="112"/>
      <c r="I175" s="115"/>
      <c r="J175" s="115"/>
      <c r="K175" s="110"/>
      <c r="L175" s="115"/>
      <c r="M175" s="115"/>
      <c r="N175" s="115"/>
      <c r="O175" s="115"/>
      <c r="P175" s="110"/>
      <c r="Q175" s="115"/>
      <c r="R175" s="110"/>
      <c r="S175" s="114"/>
    </row>
    <row r="176" spans="2:19" x14ac:dyDescent="0.25">
      <c r="B176" s="109"/>
      <c r="C176" s="114"/>
      <c r="D176" s="114"/>
      <c r="E176" s="114"/>
      <c r="F176" s="114"/>
      <c r="G176" s="114"/>
      <c r="H176" s="112"/>
      <c r="I176" s="115"/>
      <c r="J176" s="115"/>
      <c r="K176" s="110"/>
      <c r="L176" s="115"/>
      <c r="M176" s="115"/>
      <c r="N176" s="115"/>
      <c r="O176" s="115"/>
      <c r="P176" s="110"/>
      <c r="Q176" s="115"/>
      <c r="R176" s="110"/>
      <c r="S176" s="114"/>
    </row>
    <row r="177" spans="2:19" x14ac:dyDescent="0.25">
      <c r="B177" s="109"/>
      <c r="C177" s="114"/>
      <c r="D177" s="114"/>
      <c r="E177" s="114"/>
      <c r="F177" s="114"/>
      <c r="G177" s="114"/>
      <c r="H177" s="112"/>
      <c r="I177" s="115"/>
      <c r="J177" s="115"/>
      <c r="K177" s="110"/>
      <c r="L177" s="115"/>
      <c r="M177" s="115"/>
      <c r="N177" s="115"/>
      <c r="O177" s="115"/>
      <c r="P177" s="110"/>
      <c r="Q177" s="115"/>
      <c r="R177" s="110"/>
      <c r="S177" s="114"/>
    </row>
    <row r="178" spans="2:19" x14ac:dyDescent="0.25">
      <c r="B178" s="109"/>
      <c r="C178" s="114"/>
      <c r="D178" s="114"/>
      <c r="E178" s="114"/>
      <c r="F178" s="114"/>
      <c r="G178" s="114"/>
      <c r="H178" s="112"/>
      <c r="I178" s="115"/>
      <c r="J178" s="115"/>
      <c r="K178" s="110"/>
      <c r="L178" s="115"/>
      <c r="M178" s="115"/>
      <c r="N178" s="115"/>
      <c r="O178" s="115"/>
      <c r="P178" s="110"/>
      <c r="Q178" s="115"/>
      <c r="R178" s="110"/>
      <c r="S178" s="114"/>
    </row>
    <row r="179" spans="2:19" x14ac:dyDescent="0.25">
      <c r="B179" s="109"/>
      <c r="C179" s="114"/>
      <c r="D179" s="114"/>
      <c r="E179" s="114"/>
      <c r="F179" s="114"/>
      <c r="G179" s="114"/>
      <c r="H179" s="112"/>
      <c r="I179" s="115"/>
      <c r="J179" s="115"/>
      <c r="K179" s="110"/>
      <c r="L179" s="115"/>
      <c r="M179" s="115"/>
      <c r="N179" s="115"/>
      <c r="O179" s="115"/>
      <c r="P179" s="110"/>
      <c r="Q179" s="115"/>
      <c r="R179" s="110"/>
      <c r="S179" s="114"/>
    </row>
    <row r="180" spans="2:19" x14ac:dyDescent="0.25">
      <c r="B180" s="109"/>
      <c r="C180" s="114"/>
      <c r="D180" s="114"/>
      <c r="E180" s="114"/>
      <c r="F180" s="114"/>
      <c r="G180" s="114"/>
      <c r="H180" s="112"/>
      <c r="I180" s="115"/>
      <c r="J180" s="115"/>
      <c r="K180" s="110"/>
      <c r="L180" s="115"/>
      <c r="M180" s="115"/>
      <c r="N180" s="115"/>
      <c r="O180" s="115"/>
      <c r="P180" s="110"/>
      <c r="Q180" s="115"/>
      <c r="R180" s="110"/>
      <c r="S180" s="114"/>
    </row>
    <row r="181" spans="2:19" x14ac:dyDescent="0.25">
      <c r="B181" s="109"/>
      <c r="C181" s="114"/>
      <c r="D181" s="114"/>
      <c r="E181" s="114"/>
      <c r="F181" s="114"/>
      <c r="G181" s="114"/>
      <c r="H181" s="112"/>
      <c r="I181" s="115"/>
      <c r="J181" s="115"/>
      <c r="K181" s="110"/>
      <c r="L181" s="115"/>
      <c r="M181" s="115"/>
      <c r="N181" s="115"/>
      <c r="O181" s="115"/>
      <c r="P181" s="110"/>
      <c r="Q181" s="115"/>
      <c r="R181" s="110"/>
      <c r="S181" s="114"/>
    </row>
    <row r="182" spans="2:19" x14ac:dyDescent="0.25">
      <c r="B182" s="109"/>
      <c r="C182" s="114"/>
      <c r="D182" s="114"/>
      <c r="E182" s="114"/>
      <c r="F182" s="114"/>
      <c r="G182" s="114"/>
      <c r="H182" s="112"/>
      <c r="I182" s="115"/>
      <c r="J182" s="115"/>
      <c r="K182" s="110"/>
      <c r="L182" s="115"/>
      <c r="M182" s="115"/>
      <c r="N182" s="115"/>
      <c r="O182" s="115"/>
      <c r="P182" s="110"/>
      <c r="Q182" s="115"/>
      <c r="R182" s="110"/>
      <c r="S182" s="114"/>
    </row>
    <row r="183" spans="2:19" x14ac:dyDescent="0.25">
      <c r="B183" s="109"/>
      <c r="C183" s="114"/>
      <c r="D183" s="114"/>
      <c r="E183" s="114"/>
      <c r="F183" s="114"/>
      <c r="G183" s="114"/>
      <c r="H183" s="112"/>
      <c r="I183" s="115"/>
      <c r="J183" s="115"/>
      <c r="K183" s="110"/>
      <c r="L183" s="115"/>
      <c r="M183" s="115"/>
      <c r="N183" s="115"/>
      <c r="O183" s="115"/>
      <c r="P183" s="110"/>
      <c r="Q183" s="115"/>
      <c r="R183" s="110"/>
      <c r="S183" s="114"/>
    </row>
    <row r="184" spans="2:19" x14ac:dyDescent="0.25">
      <c r="B184" s="109"/>
      <c r="C184" s="114"/>
      <c r="D184" s="114"/>
      <c r="E184" s="114"/>
      <c r="F184" s="114"/>
      <c r="G184" s="114"/>
      <c r="H184" s="112"/>
      <c r="I184" s="115"/>
      <c r="J184" s="115"/>
      <c r="K184" s="110"/>
      <c r="L184" s="115"/>
      <c r="M184" s="115"/>
      <c r="N184" s="115"/>
      <c r="O184" s="115"/>
      <c r="P184" s="110"/>
      <c r="Q184" s="115"/>
      <c r="R184" s="110"/>
      <c r="S184" s="114"/>
    </row>
    <row r="185" spans="2:19" x14ac:dyDescent="0.25">
      <c r="B185" s="109"/>
      <c r="C185" s="114"/>
      <c r="D185" s="114"/>
      <c r="E185" s="114"/>
      <c r="F185" s="114"/>
      <c r="G185" s="114"/>
      <c r="H185" s="112"/>
      <c r="I185" s="115"/>
      <c r="J185" s="115"/>
      <c r="K185" s="110"/>
      <c r="L185" s="115"/>
      <c r="M185" s="115"/>
      <c r="N185" s="115"/>
      <c r="O185" s="115"/>
      <c r="P185" s="110"/>
      <c r="Q185" s="115"/>
      <c r="R185" s="110"/>
      <c r="S185" s="114"/>
    </row>
    <row r="186" spans="2:19" x14ac:dyDescent="0.25">
      <c r="B186" s="109"/>
      <c r="C186" s="114"/>
      <c r="D186" s="114"/>
      <c r="E186" s="114"/>
      <c r="F186" s="114"/>
      <c r="G186" s="114"/>
      <c r="H186" s="112"/>
      <c r="I186" s="115"/>
      <c r="J186" s="115"/>
      <c r="K186" s="110"/>
      <c r="L186" s="115"/>
      <c r="M186" s="115"/>
      <c r="N186" s="115"/>
      <c r="O186" s="115"/>
      <c r="P186" s="110"/>
      <c r="Q186" s="115"/>
      <c r="R186" s="110"/>
      <c r="S186" s="114"/>
    </row>
    <row r="187" spans="2:19" x14ac:dyDescent="0.25">
      <c r="B187" s="109"/>
      <c r="C187" s="114"/>
      <c r="D187" s="114"/>
      <c r="E187" s="114"/>
      <c r="F187" s="114"/>
      <c r="G187" s="114"/>
      <c r="H187" s="112"/>
      <c r="I187" s="115"/>
      <c r="J187" s="115"/>
      <c r="K187" s="110"/>
      <c r="L187" s="115"/>
      <c r="M187" s="115"/>
      <c r="N187" s="115"/>
      <c r="O187" s="115"/>
      <c r="P187" s="110"/>
      <c r="Q187" s="115"/>
      <c r="R187" s="110"/>
      <c r="S187" s="114"/>
    </row>
    <row r="188" spans="2:19" x14ac:dyDescent="0.25">
      <c r="B188" s="109"/>
      <c r="C188" s="114"/>
      <c r="D188" s="114"/>
      <c r="E188" s="114"/>
      <c r="F188" s="114"/>
      <c r="G188" s="114"/>
      <c r="H188" s="112"/>
      <c r="I188" s="115"/>
      <c r="J188" s="115"/>
      <c r="K188" s="110"/>
      <c r="L188" s="115"/>
      <c r="M188" s="115"/>
      <c r="N188" s="115"/>
      <c r="O188" s="115"/>
      <c r="P188" s="110"/>
      <c r="Q188" s="115"/>
      <c r="R188" s="110"/>
      <c r="S188" s="114"/>
    </row>
    <row r="189" spans="2:19" x14ac:dyDescent="0.25">
      <c r="B189" s="109"/>
      <c r="C189" s="114"/>
      <c r="D189" s="114"/>
      <c r="E189" s="114"/>
      <c r="F189" s="114"/>
      <c r="G189" s="114"/>
      <c r="H189" s="112"/>
      <c r="I189" s="115"/>
      <c r="J189" s="115"/>
      <c r="K189" s="110"/>
      <c r="L189" s="115"/>
      <c r="M189" s="115"/>
      <c r="N189" s="115"/>
      <c r="O189" s="115"/>
      <c r="P189" s="110"/>
      <c r="Q189" s="115"/>
      <c r="R189" s="110"/>
      <c r="S189" s="114"/>
    </row>
    <row r="190" spans="2:19" x14ac:dyDescent="0.25">
      <c r="B190" s="109"/>
      <c r="C190" s="114"/>
      <c r="D190" s="114"/>
      <c r="E190" s="114"/>
      <c r="F190" s="114"/>
      <c r="G190" s="114"/>
      <c r="H190" s="112"/>
      <c r="I190" s="115"/>
      <c r="J190" s="115"/>
      <c r="K190" s="110"/>
      <c r="L190" s="115"/>
      <c r="M190" s="115"/>
      <c r="N190" s="115"/>
      <c r="O190" s="115"/>
      <c r="P190" s="110"/>
      <c r="Q190" s="115"/>
      <c r="R190" s="110"/>
      <c r="S190" s="114"/>
    </row>
    <row r="191" spans="2:19" x14ac:dyDescent="0.25">
      <c r="B191" s="109"/>
      <c r="C191" s="114"/>
      <c r="D191" s="114"/>
      <c r="E191" s="114"/>
      <c r="F191" s="114"/>
      <c r="G191" s="114"/>
      <c r="H191" s="112"/>
      <c r="I191" s="115"/>
      <c r="J191" s="115"/>
      <c r="K191" s="110"/>
      <c r="L191" s="115"/>
      <c r="M191" s="115"/>
      <c r="N191" s="115"/>
      <c r="O191" s="115"/>
      <c r="P191" s="110"/>
      <c r="Q191" s="115"/>
      <c r="R191" s="110"/>
      <c r="S191" s="114"/>
    </row>
    <row r="192" spans="2:19" x14ac:dyDescent="0.25">
      <c r="B192" s="109"/>
      <c r="C192" s="114"/>
      <c r="D192" s="114"/>
      <c r="E192" s="114"/>
      <c r="F192" s="114"/>
      <c r="G192" s="114"/>
      <c r="H192" s="112"/>
      <c r="I192" s="115"/>
      <c r="J192" s="115"/>
      <c r="K192" s="110"/>
      <c r="L192" s="115"/>
      <c r="M192" s="115"/>
      <c r="N192" s="115"/>
      <c r="O192" s="115"/>
      <c r="P192" s="110"/>
      <c r="Q192" s="115"/>
      <c r="R192" s="110"/>
      <c r="S192" s="114"/>
    </row>
    <row r="193" spans="2:19" x14ac:dyDescent="0.25">
      <c r="B193" s="109"/>
      <c r="C193" s="114"/>
      <c r="D193" s="114"/>
      <c r="E193" s="114"/>
      <c r="F193" s="114"/>
      <c r="G193" s="114"/>
      <c r="H193" s="112"/>
      <c r="I193" s="115"/>
      <c r="J193" s="115"/>
      <c r="K193" s="110"/>
      <c r="L193" s="115"/>
      <c r="M193" s="115"/>
      <c r="N193" s="115"/>
      <c r="O193" s="115"/>
      <c r="P193" s="110"/>
      <c r="Q193" s="115"/>
      <c r="R193" s="110"/>
      <c r="S193" s="114"/>
    </row>
    <row r="194" spans="2:19" x14ac:dyDescent="0.25">
      <c r="B194" s="109"/>
      <c r="C194" s="114"/>
      <c r="D194" s="114"/>
      <c r="E194" s="114"/>
      <c r="F194" s="114"/>
      <c r="G194" s="114"/>
      <c r="H194" s="112"/>
      <c r="I194" s="115"/>
      <c r="J194" s="115"/>
      <c r="K194" s="110"/>
      <c r="L194" s="115"/>
      <c r="M194" s="115"/>
      <c r="N194" s="115"/>
      <c r="O194" s="115"/>
      <c r="P194" s="110"/>
      <c r="Q194" s="115"/>
      <c r="R194" s="110"/>
      <c r="S194" s="114"/>
    </row>
    <row r="195" spans="2:19" x14ac:dyDescent="0.25">
      <c r="B195" s="109"/>
      <c r="C195" s="114"/>
      <c r="D195" s="114"/>
      <c r="E195" s="114"/>
      <c r="F195" s="114"/>
      <c r="G195" s="114"/>
      <c r="H195" s="112"/>
      <c r="I195" s="115"/>
      <c r="J195" s="115"/>
      <c r="K195" s="110"/>
      <c r="L195" s="115"/>
      <c r="M195" s="115"/>
      <c r="N195" s="115"/>
      <c r="O195" s="115"/>
      <c r="P195" s="110"/>
      <c r="Q195" s="115"/>
      <c r="R195" s="110"/>
      <c r="S195" s="114"/>
    </row>
    <row r="196" spans="2:19" x14ac:dyDescent="0.25">
      <c r="B196" s="109"/>
      <c r="C196" s="114"/>
      <c r="D196" s="114"/>
      <c r="E196" s="114"/>
      <c r="F196" s="114"/>
      <c r="G196" s="114"/>
      <c r="H196" s="112"/>
      <c r="I196" s="115"/>
      <c r="J196" s="115"/>
      <c r="K196" s="110"/>
      <c r="L196" s="115"/>
      <c r="M196" s="115"/>
      <c r="N196" s="115"/>
      <c r="O196" s="115"/>
      <c r="P196" s="110"/>
      <c r="Q196" s="115"/>
      <c r="R196" s="110"/>
      <c r="S196" s="114"/>
    </row>
    <row r="197" spans="2:19" x14ac:dyDescent="0.25">
      <c r="B197" s="109"/>
      <c r="C197" s="114"/>
      <c r="D197" s="114"/>
      <c r="E197" s="114"/>
      <c r="F197" s="114"/>
      <c r="G197" s="114"/>
      <c r="H197" s="112"/>
      <c r="I197" s="115"/>
      <c r="J197" s="115"/>
      <c r="K197" s="110"/>
      <c r="L197" s="115"/>
      <c r="M197" s="115"/>
      <c r="N197" s="115"/>
      <c r="O197" s="115"/>
      <c r="P197" s="110"/>
      <c r="Q197" s="115"/>
      <c r="R197" s="110"/>
      <c r="S197" s="114"/>
    </row>
    <row r="198" spans="2:19" x14ac:dyDescent="0.25">
      <c r="B198" s="109"/>
      <c r="C198" s="114"/>
      <c r="D198" s="114"/>
      <c r="E198" s="114"/>
      <c r="F198" s="114"/>
      <c r="G198" s="114"/>
      <c r="H198" s="112"/>
      <c r="I198" s="115"/>
      <c r="J198" s="115"/>
      <c r="K198" s="110"/>
      <c r="L198" s="115"/>
      <c r="M198" s="115"/>
      <c r="N198" s="115"/>
      <c r="O198" s="115"/>
      <c r="P198" s="110"/>
      <c r="Q198" s="115"/>
      <c r="R198" s="110"/>
      <c r="S198" s="114"/>
    </row>
    <row r="199" spans="2:19" x14ac:dyDescent="0.25">
      <c r="B199" s="109"/>
      <c r="C199" s="114"/>
      <c r="D199" s="114"/>
      <c r="E199" s="114"/>
      <c r="F199" s="114"/>
      <c r="G199" s="114"/>
      <c r="H199" s="112"/>
      <c r="I199" s="115"/>
      <c r="J199" s="115"/>
      <c r="K199" s="110"/>
      <c r="L199" s="115"/>
      <c r="M199" s="115"/>
      <c r="N199" s="115"/>
      <c r="O199" s="115"/>
      <c r="P199" s="110"/>
      <c r="Q199" s="115"/>
      <c r="R199" s="110"/>
      <c r="S199" s="114"/>
    </row>
    <row r="200" spans="2:19" x14ac:dyDescent="0.25">
      <c r="B200" s="109"/>
      <c r="C200" s="114"/>
      <c r="D200" s="114"/>
      <c r="E200" s="114"/>
      <c r="F200" s="114"/>
      <c r="G200" s="114"/>
      <c r="H200" s="112"/>
      <c r="I200" s="115"/>
      <c r="J200" s="115"/>
      <c r="K200" s="110"/>
      <c r="L200" s="115"/>
      <c r="M200" s="115"/>
      <c r="N200" s="115"/>
      <c r="O200" s="115"/>
      <c r="P200" s="110"/>
      <c r="Q200" s="115"/>
      <c r="R200" s="110"/>
      <c r="S200" s="114"/>
    </row>
    <row r="201" spans="2:19" x14ac:dyDescent="0.25">
      <c r="B201" s="109"/>
      <c r="C201" s="114"/>
      <c r="D201" s="114"/>
      <c r="E201" s="114"/>
      <c r="F201" s="114"/>
      <c r="G201" s="114"/>
      <c r="H201" s="112"/>
      <c r="I201" s="115"/>
      <c r="J201" s="115"/>
      <c r="K201" s="110"/>
      <c r="L201" s="115"/>
      <c r="M201" s="115"/>
      <c r="N201" s="115"/>
      <c r="O201" s="115"/>
      <c r="P201" s="110"/>
      <c r="Q201" s="115"/>
      <c r="R201" s="110"/>
      <c r="S201" s="114"/>
    </row>
    <row r="202" spans="2:19" x14ac:dyDescent="0.25">
      <c r="B202" s="109"/>
      <c r="C202" s="114"/>
      <c r="D202" s="114"/>
      <c r="E202" s="114"/>
      <c r="F202" s="114"/>
      <c r="G202" s="114"/>
      <c r="H202" s="112"/>
      <c r="I202" s="115"/>
      <c r="J202" s="115"/>
      <c r="K202" s="110"/>
      <c r="L202" s="115"/>
      <c r="M202" s="115"/>
      <c r="N202" s="115"/>
      <c r="O202" s="115"/>
      <c r="P202" s="110"/>
      <c r="Q202" s="115"/>
      <c r="R202" s="110"/>
      <c r="S202" s="114"/>
    </row>
    <row r="203" spans="2:19" x14ac:dyDescent="0.25">
      <c r="B203" s="109"/>
      <c r="C203" s="114"/>
      <c r="D203" s="114"/>
      <c r="E203" s="114"/>
      <c r="F203" s="114"/>
      <c r="G203" s="114"/>
      <c r="H203" s="112"/>
      <c r="I203" s="115"/>
      <c r="J203" s="115"/>
      <c r="K203" s="110"/>
      <c r="L203" s="115"/>
      <c r="M203" s="115"/>
      <c r="N203" s="115"/>
      <c r="O203" s="115"/>
      <c r="P203" s="110"/>
      <c r="Q203" s="115"/>
      <c r="R203" s="110"/>
      <c r="S203" s="114"/>
    </row>
    <row r="204" spans="2:19" x14ac:dyDescent="0.25">
      <c r="B204" s="109"/>
      <c r="C204" s="114"/>
      <c r="D204" s="114"/>
      <c r="E204" s="114"/>
      <c r="F204" s="114"/>
      <c r="G204" s="114"/>
      <c r="H204" s="112"/>
      <c r="I204" s="115"/>
      <c r="J204" s="115"/>
      <c r="K204" s="110"/>
      <c r="L204" s="115"/>
      <c r="M204" s="115"/>
      <c r="N204" s="115"/>
      <c r="O204" s="115"/>
      <c r="P204" s="110"/>
      <c r="Q204" s="115"/>
      <c r="R204" s="110"/>
      <c r="S204" s="114"/>
    </row>
    <row r="205" spans="2:19" x14ac:dyDescent="0.25">
      <c r="B205" s="109"/>
      <c r="C205" s="114"/>
      <c r="D205" s="114"/>
      <c r="E205" s="114"/>
      <c r="F205" s="114"/>
      <c r="G205" s="114"/>
      <c r="H205" s="112"/>
      <c r="I205" s="115"/>
      <c r="J205" s="115"/>
      <c r="K205" s="110"/>
      <c r="L205" s="115"/>
      <c r="M205" s="115"/>
      <c r="N205" s="115"/>
      <c r="O205" s="115"/>
      <c r="P205" s="110"/>
      <c r="Q205" s="115"/>
      <c r="R205" s="110"/>
      <c r="S205" s="114"/>
    </row>
    <row r="206" spans="2:19" x14ac:dyDescent="0.25">
      <c r="B206" s="109"/>
      <c r="C206" s="114"/>
      <c r="D206" s="114"/>
      <c r="E206" s="114"/>
      <c r="F206" s="114"/>
      <c r="G206" s="114"/>
      <c r="H206" s="112"/>
      <c r="I206" s="115"/>
      <c r="J206" s="115"/>
      <c r="K206" s="110"/>
      <c r="L206" s="115"/>
      <c r="M206" s="115"/>
      <c r="N206" s="115"/>
      <c r="O206" s="115"/>
      <c r="P206" s="110"/>
      <c r="Q206" s="115"/>
      <c r="R206" s="110"/>
      <c r="S206" s="114"/>
    </row>
    <row r="207" spans="2:19" x14ac:dyDescent="0.25">
      <c r="B207" s="109"/>
      <c r="C207" s="114"/>
      <c r="D207" s="114"/>
      <c r="E207" s="114"/>
      <c r="F207" s="114"/>
      <c r="G207" s="114"/>
      <c r="H207" s="112"/>
      <c r="I207" s="115"/>
      <c r="J207" s="115"/>
      <c r="K207" s="110"/>
      <c r="L207" s="115"/>
      <c r="M207" s="115"/>
      <c r="N207" s="115"/>
      <c r="O207" s="115"/>
      <c r="P207" s="110"/>
      <c r="Q207" s="115"/>
      <c r="R207" s="110"/>
      <c r="S207" s="114"/>
    </row>
    <row r="208" spans="2:19" ht="7.15" customHeight="1" x14ac:dyDescent="0.25"/>
    <row r="209" spans="2:19" s="40" customFormat="1" ht="22.9" customHeight="1" x14ac:dyDescent="0.25">
      <c r="B209" s="38"/>
      <c r="C209" s="38"/>
      <c r="D209" s="38"/>
      <c r="E209" s="38"/>
      <c r="F209" s="38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8"/>
    </row>
  </sheetData>
  <sheetProtection algorithmName="SHA-512" hashValue="Hc9lwLZfh6MD6xxU06YBhgfzV4WbDkME7tP/1Ach3uvZDRaA8MOLWrHsykVQzAtkhBkUtmun/dTpcezn87vJrA==" saltValue="qWPzYG3EsUk7mdJyRUkwiQ==" spinCount="100000" sheet="1" objects="1" scenarios="1"/>
  <mergeCells count="17">
    <mergeCell ref="O6:O7"/>
    <mergeCell ref="P6:P7"/>
    <mergeCell ref="Q6:Q7"/>
    <mergeCell ref="R6:R7"/>
    <mergeCell ref="S6:S7"/>
    <mergeCell ref="N6:N7"/>
    <mergeCell ref="B6:B7"/>
    <mergeCell ref="C6:C7"/>
    <mergeCell ref="D6:D7"/>
    <mergeCell ref="E6:E7"/>
    <mergeCell ref="F6:F7"/>
    <mergeCell ref="G6:G7"/>
    <mergeCell ref="H6:H7"/>
    <mergeCell ref="I6:J6"/>
    <mergeCell ref="K6:K7"/>
    <mergeCell ref="L6:L7"/>
    <mergeCell ref="M6:M7"/>
  </mergeCells>
  <conditionalFormatting sqref="B8:B22">
    <cfRule type="expression" dxfId="11" priority="1">
      <formula>$K8&lt;0</formula>
    </cfRule>
  </conditionalFormatting>
  <conditionalFormatting sqref="K8:K22">
    <cfRule type="expression" dxfId="10" priority="4">
      <formula>$K8&lt;0</formula>
    </cfRule>
  </conditionalFormatting>
  <conditionalFormatting sqref="P8:P22">
    <cfRule type="expression" dxfId="9" priority="3">
      <formula>$K8&lt;0</formula>
    </cfRule>
  </conditionalFormatting>
  <conditionalFormatting sqref="R8:R22">
    <cfRule type="expression" dxfId="8" priority="2">
      <formula>$K8&lt;0</formula>
    </cfRule>
  </conditionalFormatting>
  <dataValidations count="2">
    <dataValidation type="date" operator="greaterThan" allowBlank="1" showInputMessage="1" showErrorMessage="1" sqref="H8:H22" xr:uid="{3134F672-6D5C-4C23-AA1B-66F8DC22BDEE}">
      <formula1>1</formula1>
    </dataValidation>
    <dataValidation type="list" allowBlank="1" showInputMessage="1" showErrorMessage="1" sqref="C8:C22" xr:uid="{9328F1A2-0266-44CC-B231-3FABABB4D980}">
      <formula1>vehicleDD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7721CD2-22E3-4090-96D9-FB4B0E483884}">
          <x14:formula1>
            <xm:f>OFFSET(Settings!$C$7,0,0,COUNTA(Settings!$C$7:$C$21),1)</xm:f>
          </x14:formula1>
          <xm:sqref>D8:D22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163C4-1BFF-411E-9F55-1D40B9B4244D}">
  <sheetPr codeName="Sheet16">
    <pageSetUpPr autoPageBreaks="0" fitToPage="1"/>
  </sheetPr>
  <dimension ref="A1:T209"/>
  <sheetViews>
    <sheetView showGridLines="0" showRowColHeaders="0" zoomScaleNormal="100" zoomScaleSheetLayoutView="85" workbookViewId="0">
      <pane ySplit="4" topLeftCell="A5" activePane="bottomLeft" state="frozen"/>
      <selection activeCell="C4" sqref="C4"/>
      <selection pane="bottomLeft" activeCell="A5" sqref="A5"/>
    </sheetView>
  </sheetViews>
  <sheetFormatPr defaultColWidth="8.85546875" defaultRowHeight="15" x14ac:dyDescent="0.25"/>
  <cols>
    <col min="1" max="1" width="3.7109375" style="12" customWidth="1"/>
    <col min="2" max="2" width="7" style="12" bestFit="1" customWidth="1"/>
    <col min="3" max="3" width="30.42578125" style="12" customWidth="1"/>
    <col min="4" max="4" width="24.5703125" style="12" customWidth="1"/>
    <col min="5" max="5" width="18.28515625" style="12" customWidth="1"/>
    <col min="6" max="6" width="20.42578125" style="12" customWidth="1"/>
    <col min="7" max="7" width="28.7109375" style="12" customWidth="1"/>
    <col min="8" max="8" width="15.140625" style="12" customWidth="1"/>
    <col min="9" max="18" width="15.7109375" style="12" customWidth="1"/>
    <col min="19" max="19" width="40.5703125" style="12" customWidth="1"/>
    <col min="20" max="20" width="1.7109375" style="12" customWidth="1"/>
    <col min="21" max="16384" width="8.85546875" style="12"/>
  </cols>
  <sheetData>
    <row r="1" spans="1:20" s="40" customFormat="1" ht="6.75" customHeight="1" x14ac:dyDescent="0.25">
      <c r="B1" s="41"/>
      <c r="F1" s="41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20" s="43" customFormat="1" ht="20.100000000000001" customHeight="1" x14ac:dyDescent="0.25">
      <c r="B2" s="44"/>
      <c r="C2" s="44" t="s">
        <v>43</v>
      </c>
      <c r="D2" s="45"/>
      <c r="E2" s="45"/>
      <c r="F2" s="44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7"/>
      <c r="T2" s="48"/>
    </row>
    <row r="3" spans="1:20" s="49" customFormat="1" ht="24" customHeight="1" x14ac:dyDescent="0.25">
      <c r="B3" s="50"/>
      <c r="C3" s="50" t="s">
        <v>72</v>
      </c>
      <c r="D3" s="51"/>
      <c r="E3" s="51"/>
      <c r="F3" s="50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3"/>
      <c r="T3" s="54"/>
    </row>
    <row r="4" spans="1:20" ht="4.9000000000000004" customHeight="1" x14ac:dyDescent="0.25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</row>
    <row r="5" spans="1:20" ht="4.5" customHeight="1" x14ac:dyDescent="0.25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</row>
    <row r="6" spans="1:20" ht="15" customHeight="1" x14ac:dyDescent="0.25">
      <c r="A6" s="55"/>
      <c r="B6" s="126" t="s">
        <v>17</v>
      </c>
      <c r="C6" s="126" t="s">
        <v>33</v>
      </c>
      <c r="D6" s="126" t="s">
        <v>34</v>
      </c>
      <c r="E6" s="126" t="s">
        <v>35</v>
      </c>
      <c r="F6" s="126" t="s">
        <v>36</v>
      </c>
      <c r="G6" s="126" t="s">
        <v>37</v>
      </c>
      <c r="H6" s="126" t="s">
        <v>38</v>
      </c>
      <c r="I6" s="125" t="s">
        <v>39</v>
      </c>
      <c r="J6" s="125"/>
      <c r="K6" s="125" t="s">
        <v>42</v>
      </c>
      <c r="L6" s="128" t="str">
        <f xml:space="preserve"> "FUEL
EXPENSES(" &amp;Settings!$L$10 &amp; ")"</f>
        <v>FUEL
EXPENSES($)</v>
      </c>
      <c r="M6" s="128" t="str">
        <f>"MEAL
EXPENSES(" &amp;Settings!$L$10 &amp; ")"</f>
        <v>MEAL
EXPENSES($)</v>
      </c>
      <c r="N6" s="128" t="str">
        <f xml:space="preserve"> "TOLL
EXPENSES(" &amp;Settings!$L$10 &amp; ")"</f>
        <v>TOLL
EXPENSES($)</v>
      </c>
      <c r="O6" s="128" t="str">
        <f xml:space="preserve"> "OTHER
EXPENSES(" &amp;Settings!$L$10 &amp; ")"</f>
        <v>OTHER
EXPENSES($)</v>
      </c>
      <c r="P6" s="128" t="str">
        <f xml:space="preserve"> "TOTAL
COST(" &amp;Settings!$L$10 &amp; ")"</f>
        <v>TOTAL
COST($)</v>
      </c>
      <c r="Q6" s="127" t="str">
        <f xml:space="preserve"> "REVENUES(" &amp;Settings!$L$10 &amp; ")"</f>
        <v>REVENUES($)</v>
      </c>
      <c r="R6" s="127" t="str">
        <f xml:space="preserve"> "PROFIT(" &amp;Settings!$L$10 &amp; ")"</f>
        <v>PROFIT($)</v>
      </c>
      <c r="S6" s="126" t="s">
        <v>24</v>
      </c>
      <c r="T6" s="55"/>
    </row>
    <row r="7" spans="1:20" ht="15" customHeight="1" x14ac:dyDescent="0.25">
      <c r="A7" s="55"/>
      <c r="B7" s="126"/>
      <c r="C7" s="126"/>
      <c r="D7" s="126"/>
      <c r="E7" s="126"/>
      <c r="F7" s="126"/>
      <c r="G7" s="126"/>
      <c r="H7" s="126"/>
      <c r="I7" s="59" t="s">
        <v>40</v>
      </c>
      <c r="J7" s="59" t="s">
        <v>41</v>
      </c>
      <c r="K7" s="126"/>
      <c r="L7" s="128"/>
      <c r="M7" s="128"/>
      <c r="N7" s="128"/>
      <c r="O7" s="128"/>
      <c r="P7" s="128"/>
      <c r="Q7" s="127"/>
      <c r="R7" s="127"/>
      <c r="S7" s="126"/>
      <c r="T7" s="55"/>
    </row>
    <row r="8" spans="1:20" ht="15" customHeight="1" x14ac:dyDescent="0.25">
      <c r="B8" s="66">
        <f>IF(C8&lt;&gt;"",ROW()-7,"")</f>
        <v>1</v>
      </c>
      <c r="C8" s="56" t="s">
        <v>158</v>
      </c>
      <c r="D8" s="56" t="s">
        <v>96</v>
      </c>
      <c r="E8" s="56" t="s">
        <v>166</v>
      </c>
      <c r="F8" s="56" t="s">
        <v>176</v>
      </c>
      <c r="G8" s="56" t="s">
        <v>185</v>
      </c>
      <c r="H8" s="64">
        <v>45231</v>
      </c>
      <c r="I8" s="62">
        <v>1300</v>
      </c>
      <c r="J8" s="62">
        <v>1500</v>
      </c>
      <c r="K8" s="65">
        <f t="shared" ref="K8:K22" si="0">IFERROR(IF($J8-$I8=0,"",$J8-$I8),"")</f>
        <v>200</v>
      </c>
      <c r="L8" s="62">
        <v>1904</v>
      </c>
      <c r="M8" s="62">
        <v>1011</v>
      </c>
      <c r="N8" s="62">
        <v>1922</v>
      </c>
      <c r="O8" s="62">
        <v>422</v>
      </c>
      <c r="P8" s="65">
        <f>IFERROR(IF($L8+$M8+$N8+$O8=0,"",$L8+$M8+$N8+$O8),"")</f>
        <v>5259</v>
      </c>
      <c r="Q8" s="62">
        <v>2500</v>
      </c>
      <c r="R8" s="65">
        <f>IFERROR(IF($Q8-$P8=0,"",$Q8-$P8),"")</f>
        <v>-2759</v>
      </c>
      <c r="S8" s="56"/>
    </row>
    <row r="9" spans="1:20" ht="15" customHeight="1" x14ac:dyDescent="0.25">
      <c r="B9" s="66">
        <f t="shared" ref="B9:B22" si="1">IF(C9&lt;&gt;"",ROW()-7,"")</f>
        <v>2</v>
      </c>
      <c r="C9" s="56" t="s">
        <v>159</v>
      </c>
      <c r="D9" s="56" t="s">
        <v>93</v>
      </c>
      <c r="E9" s="56" t="s">
        <v>167</v>
      </c>
      <c r="F9" s="56" t="s">
        <v>177</v>
      </c>
      <c r="G9" s="56" t="s">
        <v>186</v>
      </c>
      <c r="H9" s="64">
        <v>45233</v>
      </c>
      <c r="I9" s="62">
        <v>500</v>
      </c>
      <c r="J9" s="62">
        <v>650</v>
      </c>
      <c r="K9" s="65">
        <f t="shared" si="0"/>
        <v>150</v>
      </c>
      <c r="L9" s="62">
        <v>729</v>
      </c>
      <c r="M9" s="62">
        <v>1561</v>
      </c>
      <c r="N9" s="62">
        <v>547</v>
      </c>
      <c r="O9" s="62">
        <v>1188</v>
      </c>
      <c r="P9" s="65">
        <f t="shared" ref="P9:P22" si="2">IFERROR(IF($L9+$M9+$N9+$O9=0,"",$L9+$M9+$N9+$O9),"")</f>
        <v>4025</v>
      </c>
      <c r="Q9" s="62">
        <v>3000</v>
      </c>
      <c r="R9" s="65">
        <f t="shared" ref="R9:R22" si="3">IFERROR(IF($Q9-$P9=0,"",$Q9-$P9),"")</f>
        <v>-1025</v>
      </c>
      <c r="S9" s="107"/>
    </row>
    <row r="10" spans="1:20" ht="15" customHeight="1" x14ac:dyDescent="0.25">
      <c r="B10" s="66">
        <f t="shared" si="1"/>
        <v>3</v>
      </c>
      <c r="C10" s="56" t="s">
        <v>160</v>
      </c>
      <c r="D10" s="56" t="s">
        <v>94</v>
      </c>
      <c r="E10" s="56" t="s">
        <v>168</v>
      </c>
      <c r="F10" s="56" t="s">
        <v>178</v>
      </c>
      <c r="G10" s="56" t="s">
        <v>187</v>
      </c>
      <c r="H10" s="64">
        <v>45235</v>
      </c>
      <c r="I10" s="62">
        <v>200</v>
      </c>
      <c r="J10" s="62">
        <v>300</v>
      </c>
      <c r="K10" s="65">
        <f t="shared" si="0"/>
        <v>100</v>
      </c>
      <c r="L10" s="62">
        <v>1965</v>
      </c>
      <c r="M10" s="62">
        <v>685</v>
      </c>
      <c r="N10" s="62">
        <v>1928</v>
      </c>
      <c r="O10" s="62">
        <v>1713</v>
      </c>
      <c r="P10" s="65">
        <f t="shared" si="2"/>
        <v>6291</v>
      </c>
      <c r="Q10" s="62">
        <v>5000</v>
      </c>
      <c r="R10" s="65">
        <f t="shared" si="3"/>
        <v>-1291</v>
      </c>
      <c r="S10" s="56"/>
    </row>
    <row r="11" spans="1:20" ht="15" customHeight="1" x14ac:dyDescent="0.25">
      <c r="B11" s="66">
        <f t="shared" si="1"/>
        <v>4</v>
      </c>
      <c r="C11" s="56" t="s">
        <v>161</v>
      </c>
      <c r="D11" s="56" t="s">
        <v>94</v>
      </c>
      <c r="E11" s="56" t="s">
        <v>169</v>
      </c>
      <c r="F11" s="56" t="s">
        <v>179</v>
      </c>
      <c r="G11" s="56" t="s">
        <v>187</v>
      </c>
      <c r="H11" s="64">
        <v>45237</v>
      </c>
      <c r="I11" s="62">
        <v>3500</v>
      </c>
      <c r="J11" s="62">
        <v>7500</v>
      </c>
      <c r="K11" s="65">
        <f t="shared" si="0"/>
        <v>4000</v>
      </c>
      <c r="L11" s="62">
        <v>1682</v>
      </c>
      <c r="M11" s="62">
        <v>628</v>
      </c>
      <c r="N11" s="62">
        <v>1045</v>
      </c>
      <c r="O11" s="62">
        <v>1227</v>
      </c>
      <c r="P11" s="65">
        <f t="shared" si="2"/>
        <v>4582</v>
      </c>
      <c r="Q11" s="62">
        <v>20000</v>
      </c>
      <c r="R11" s="65">
        <f t="shared" si="3"/>
        <v>15418</v>
      </c>
      <c r="S11" s="56"/>
    </row>
    <row r="12" spans="1:20" ht="15" customHeight="1" x14ac:dyDescent="0.25">
      <c r="B12" s="66">
        <f t="shared" si="1"/>
        <v>5</v>
      </c>
      <c r="C12" s="56" t="s">
        <v>162</v>
      </c>
      <c r="D12" s="56" t="s">
        <v>95</v>
      </c>
      <c r="E12" s="56" t="s">
        <v>170</v>
      </c>
      <c r="F12" s="56" t="s">
        <v>180</v>
      </c>
      <c r="G12" s="56" t="s">
        <v>188</v>
      </c>
      <c r="H12" s="64">
        <v>45239</v>
      </c>
      <c r="I12" s="62">
        <v>180000</v>
      </c>
      <c r="J12" s="62">
        <v>200000</v>
      </c>
      <c r="K12" s="65">
        <f t="shared" si="0"/>
        <v>20000</v>
      </c>
      <c r="L12" s="62">
        <v>1737</v>
      </c>
      <c r="M12" s="62">
        <v>1849</v>
      </c>
      <c r="N12" s="62">
        <v>1132</v>
      </c>
      <c r="O12" s="62">
        <v>953</v>
      </c>
      <c r="P12" s="65">
        <f t="shared" si="2"/>
        <v>5671</v>
      </c>
      <c r="Q12" s="62">
        <v>2300</v>
      </c>
      <c r="R12" s="65">
        <f t="shared" si="3"/>
        <v>-3371</v>
      </c>
      <c r="S12" s="56"/>
    </row>
    <row r="13" spans="1:20" ht="15" customHeight="1" x14ac:dyDescent="0.25">
      <c r="B13" s="66">
        <f t="shared" si="1"/>
        <v>6</v>
      </c>
      <c r="C13" s="56" t="s">
        <v>162</v>
      </c>
      <c r="D13" s="56" t="s">
        <v>96</v>
      </c>
      <c r="E13" s="56" t="s">
        <v>171</v>
      </c>
      <c r="F13" s="56" t="s">
        <v>181</v>
      </c>
      <c r="G13" s="56" t="s">
        <v>188</v>
      </c>
      <c r="H13" s="64">
        <v>45241</v>
      </c>
      <c r="I13" s="62">
        <v>200000</v>
      </c>
      <c r="J13" s="62">
        <v>269050</v>
      </c>
      <c r="K13" s="65">
        <f t="shared" si="0"/>
        <v>69050</v>
      </c>
      <c r="L13" s="62">
        <v>460</v>
      </c>
      <c r="M13" s="62">
        <v>1024</v>
      </c>
      <c r="N13" s="62">
        <v>549</v>
      </c>
      <c r="O13" s="62">
        <v>933</v>
      </c>
      <c r="P13" s="65">
        <f t="shared" si="2"/>
        <v>2966</v>
      </c>
      <c r="Q13" s="62">
        <v>1200</v>
      </c>
      <c r="R13" s="65">
        <f t="shared" si="3"/>
        <v>-1766</v>
      </c>
      <c r="S13" s="56"/>
    </row>
    <row r="14" spans="1:20" ht="15" customHeight="1" x14ac:dyDescent="0.25">
      <c r="B14" s="66">
        <f t="shared" si="1"/>
        <v>7</v>
      </c>
      <c r="C14" s="56" t="s">
        <v>162</v>
      </c>
      <c r="D14" s="56" t="s">
        <v>97</v>
      </c>
      <c r="E14" s="56" t="s">
        <v>172</v>
      </c>
      <c r="F14" s="56" t="s">
        <v>182</v>
      </c>
      <c r="G14" s="56" t="s">
        <v>185</v>
      </c>
      <c r="H14" s="64">
        <v>45244</v>
      </c>
      <c r="I14" s="62">
        <v>150000</v>
      </c>
      <c r="J14" s="62">
        <v>169000</v>
      </c>
      <c r="K14" s="65">
        <f t="shared" si="0"/>
        <v>19000</v>
      </c>
      <c r="L14" s="62">
        <v>1490</v>
      </c>
      <c r="M14" s="62">
        <v>1861</v>
      </c>
      <c r="N14" s="62">
        <v>673</v>
      </c>
      <c r="O14" s="62">
        <v>1747</v>
      </c>
      <c r="P14" s="65">
        <f t="shared" si="2"/>
        <v>5771</v>
      </c>
      <c r="Q14" s="62">
        <v>1500</v>
      </c>
      <c r="R14" s="65">
        <f t="shared" si="3"/>
        <v>-4271</v>
      </c>
      <c r="S14" s="56"/>
    </row>
    <row r="15" spans="1:20" ht="15" customHeight="1" x14ac:dyDescent="0.25">
      <c r="B15" s="66">
        <f t="shared" si="1"/>
        <v>8</v>
      </c>
      <c r="C15" s="56" t="s">
        <v>163</v>
      </c>
      <c r="D15" s="56" t="s">
        <v>98</v>
      </c>
      <c r="E15" s="56" t="s">
        <v>173</v>
      </c>
      <c r="F15" s="56" t="s">
        <v>183</v>
      </c>
      <c r="G15" s="56" t="s">
        <v>185</v>
      </c>
      <c r="H15" s="64">
        <v>45247</v>
      </c>
      <c r="I15" s="62">
        <v>0</v>
      </c>
      <c r="J15" s="62">
        <v>9600</v>
      </c>
      <c r="K15" s="65">
        <f t="shared" si="0"/>
        <v>9600</v>
      </c>
      <c r="L15" s="62">
        <v>697</v>
      </c>
      <c r="M15" s="62">
        <v>801</v>
      </c>
      <c r="N15" s="62">
        <v>1818</v>
      </c>
      <c r="O15" s="62">
        <v>823</v>
      </c>
      <c r="P15" s="65">
        <f t="shared" si="2"/>
        <v>4139</v>
      </c>
      <c r="Q15" s="62">
        <v>3000</v>
      </c>
      <c r="R15" s="65">
        <f t="shared" si="3"/>
        <v>-1139</v>
      </c>
      <c r="S15" s="56"/>
    </row>
    <row r="16" spans="1:20" ht="15" customHeight="1" x14ac:dyDescent="0.25">
      <c r="B16" s="66">
        <f t="shared" si="1"/>
        <v>9</v>
      </c>
      <c r="C16" s="56" t="s">
        <v>164</v>
      </c>
      <c r="D16" s="56" t="s">
        <v>99</v>
      </c>
      <c r="E16" s="56" t="s">
        <v>174</v>
      </c>
      <c r="F16" s="56" t="s">
        <v>184</v>
      </c>
      <c r="G16" s="56" t="s">
        <v>186</v>
      </c>
      <c r="H16" s="64">
        <v>45250</v>
      </c>
      <c r="I16" s="62">
        <v>3955</v>
      </c>
      <c r="J16" s="62">
        <v>6545</v>
      </c>
      <c r="K16" s="65">
        <f t="shared" si="0"/>
        <v>2590</v>
      </c>
      <c r="L16" s="62">
        <v>791</v>
      </c>
      <c r="M16" s="62">
        <v>579</v>
      </c>
      <c r="N16" s="62">
        <v>1012</v>
      </c>
      <c r="O16" s="62">
        <v>1759</v>
      </c>
      <c r="P16" s="65">
        <f t="shared" si="2"/>
        <v>4141</v>
      </c>
      <c r="Q16" s="62">
        <v>9000</v>
      </c>
      <c r="R16" s="65">
        <f t="shared" si="3"/>
        <v>4859</v>
      </c>
      <c r="S16" s="56"/>
    </row>
    <row r="17" spans="2:19" ht="15" customHeight="1" x14ac:dyDescent="0.25">
      <c r="B17" s="66">
        <f t="shared" si="1"/>
        <v>10</v>
      </c>
      <c r="C17" s="56" t="s">
        <v>165</v>
      </c>
      <c r="D17" s="56" t="s">
        <v>101</v>
      </c>
      <c r="E17" s="56" t="s">
        <v>175</v>
      </c>
      <c r="F17" s="56" t="s">
        <v>168</v>
      </c>
      <c r="G17" s="56" t="s">
        <v>188</v>
      </c>
      <c r="H17" s="64">
        <v>45253</v>
      </c>
      <c r="I17" s="62">
        <v>8250</v>
      </c>
      <c r="J17" s="62">
        <v>9000</v>
      </c>
      <c r="K17" s="65">
        <f t="shared" si="0"/>
        <v>750</v>
      </c>
      <c r="L17" s="62">
        <v>1319</v>
      </c>
      <c r="M17" s="62">
        <v>729</v>
      </c>
      <c r="N17" s="62">
        <v>614</v>
      </c>
      <c r="O17" s="62">
        <v>1035</v>
      </c>
      <c r="P17" s="65">
        <f t="shared" si="2"/>
        <v>3697</v>
      </c>
      <c r="Q17" s="62">
        <v>3000</v>
      </c>
      <c r="R17" s="65">
        <f t="shared" si="3"/>
        <v>-697</v>
      </c>
      <c r="S17" s="56"/>
    </row>
    <row r="18" spans="2:19" ht="15" customHeight="1" x14ac:dyDescent="0.25">
      <c r="B18" s="66" t="str">
        <f t="shared" si="1"/>
        <v/>
      </c>
      <c r="C18" s="56"/>
      <c r="D18" s="56"/>
      <c r="E18" s="56"/>
      <c r="F18" s="56"/>
      <c r="G18" s="56"/>
      <c r="H18" s="64"/>
      <c r="I18" s="62"/>
      <c r="J18" s="62"/>
      <c r="K18" s="65" t="str">
        <f t="shared" si="0"/>
        <v/>
      </c>
      <c r="L18" s="62"/>
      <c r="M18" s="62"/>
      <c r="N18" s="62"/>
      <c r="O18" s="62"/>
      <c r="P18" s="65" t="str">
        <f t="shared" si="2"/>
        <v/>
      </c>
      <c r="Q18" s="62"/>
      <c r="R18" s="65" t="str">
        <f t="shared" si="3"/>
        <v/>
      </c>
      <c r="S18" s="56"/>
    </row>
    <row r="19" spans="2:19" ht="15" customHeight="1" x14ac:dyDescent="0.25">
      <c r="B19" s="66" t="str">
        <f t="shared" si="1"/>
        <v/>
      </c>
      <c r="C19" s="56"/>
      <c r="D19" s="56"/>
      <c r="E19" s="56"/>
      <c r="F19" s="56"/>
      <c r="G19" s="56"/>
      <c r="H19" s="64"/>
      <c r="I19" s="62"/>
      <c r="J19" s="62"/>
      <c r="K19" s="65" t="str">
        <f t="shared" si="0"/>
        <v/>
      </c>
      <c r="L19" s="62"/>
      <c r="M19" s="62"/>
      <c r="N19" s="62"/>
      <c r="O19" s="62"/>
      <c r="P19" s="65" t="str">
        <f t="shared" si="2"/>
        <v/>
      </c>
      <c r="Q19" s="62"/>
      <c r="R19" s="65" t="str">
        <f t="shared" si="3"/>
        <v/>
      </c>
      <c r="S19" s="56"/>
    </row>
    <row r="20" spans="2:19" ht="15" customHeight="1" x14ac:dyDescent="0.25">
      <c r="B20" s="66" t="str">
        <f t="shared" si="1"/>
        <v/>
      </c>
      <c r="C20" s="56"/>
      <c r="D20" s="56"/>
      <c r="E20" s="56"/>
      <c r="F20" s="56"/>
      <c r="G20" s="56"/>
      <c r="H20" s="64"/>
      <c r="I20" s="62"/>
      <c r="J20" s="62"/>
      <c r="K20" s="65" t="str">
        <f t="shared" si="0"/>
        <v/>
      </c>
      <c r="L20" s="62"/>
      <c r="M20" s="62"/>
      <c r="N20" s="62"/>
      <c r="O20" s="62"/>
      <c r="P20" s="65" t="str">
        <f t="shared" si="2"/>
        <v/>
      </c>
      <c r="Q20" s="62"/>
      <c r="R20" s="65" t="str">
        <f t="shared" si="3"/>
        <v/>
      </c>
      <c r="S20" s="56"/>
    </row>
    <row r="21" spans="2:19" ht="15" customHeight="1" x14ac:dyDescent="0.25">
      <c r="B21" s="66" t="str">
        <f t="shared" si="1"/>
        <v/>
      </c>
      <c r="C21" s="56"/>
      <c r="D21" s="56"/>
      <c r="E21" s="56"/>
      <c r="F21" s="56"/>
      <c r="G21" s="56"/>
      <c r="H21" s="64"/>
      <c r="I21" s="62"/>
      <c r="J21" s="62"/>
      <c r="K21" s="65" t="str">
        <f t="shared" si="0"/>
        <v/>
      </c>
      <c r="L21" s="62"/>
      <c r="M21" s="62"/>
      <c r="N21" s="62"/>
      <c r="O21" s="62"/>
      <c r="P21" s="65" t="str">
        <f t="shared" si="2"/>
        <v/>
      </c>
      <c r="Q21" s="62"/>
      <c r="R21" s="65" t="str">
        <f t="shared" si="3"/>
        <v/>
      </c>
      <c r="S21" s="56"/>
    </row>
    <row r="22" spans="2:19" ht="15" customHeight="1" x14ac:dyDescent="0.25">
      <c r="B22" s="66" t="str">
        <f t="shared" si="1"/>
        <v/>
      </c>
      <c r="C22" s="56"/>
      <c r="D22" s="56"/>
      <c r="E22" s="56"/>
      <c r="F22" s="56"/>
      <c r="G22" s="56"/>
      <c r="H22" s="64"/>
      <c r="I22" s="62"/>
      <c r="J22" s="62"/>
      <c r="K22" s="65" t="str">
        <f t="shared" si="0"/>
        <v/>
      </c>
      <c r="L22" s="62"/>
      <c r="M22" s="62"/>
      <c r="N22" s="62"/>
      <c r="O22" s="62"/>
      <c r="P22" s="65" t="str">
        <f t="shared" si="2"/>
        <v/>
      </c>
      <c r="Q22" s="62"/>
      <c r="R22" s="65" t="str">
        <f t="shared" si="3"/>
        <v/>
      </c>
      <c r="S22" s="56"/>
    </row>
    <row r="23" spans="2:19" ht="15" customHeight="1" x14ac:dyDescent="0.25">
      <c r="B23" s="109"/>
      <c r="C23" s="111"/>
      <c r="D23" s="111"/>
      <c r="E23" s="111"/>
      <c r="F23" s="111"/>
      <c r="G23" s="111"/>
      <c r="H23" s="112"/>
      <c r="I23" s="113"/>
      <c r="J23" s="113"/>
      <c r="K23" s="110"/>
      <c r="L23" s="113"/>
      <c r="M23" s="113"/>
      <c r="N23" s="113"/>
      <c r="O23" s="113"/>
      <c r="P23" s="110"/>
      <c r="Q23" s="113"/>
      <c r="R23" s="110"/>
      <c r="S23" s="111"/>
    </row>
    <row r="24" spans="2:19" ht="15" customHeight="1" x14ac:dyDescent="0.25">
      <c r="B24" s="109"/>
      <c r="C24" s="111"/>
      <c r="D24" s="111"/>
      <c r="E24" s="111"/>
      <c r="F24" s="111"/>
      <c r="G24" s="111"/>
      <c r="H24" s="112"/>
      <c r="I24" s="113"/>
      <c r="J24" s="113"/>
      <c r="K24" s="110"/>
      <c r="L24" s="113"/>
      <c r="M24" s="113"/>
      <c r="N24" s="113"/>
      <c r="O24" s="113"/>
      <c r="P24" s="110"/>
      <c r="Q24" s="113"/>
      <c r="R24" s="110"/>
      <c r="S24" s="111"/>
    </row>
    <row r="25" spans="2:19" ht="15" customHeight="1" x14ac:dyDescent="0.25">
      <c r="B25" s="109"/>
      <c r="C25" s="111"/>
      <c r="D25" s="111"/>
      <c r="E25" s="111"/>
      <c r="F25" s="111"/>
      <c r="G25" s="111"/>
      <c r="H25" s="112"/>
      <c r="I25" s="113"/>
      <c r="J25" s="113"/>
      <c r="K25" s="110"/>
      <c r="L25" s="113"/>
      <c r="M25" s="113"/>
      <c r="N25" s="113"/>
      <c r="O25" s="113"/>
      <c r="P25" s="110"/>
      <c r="Q25" s="113"/>
      <c r="R25" s="110"/>
      <c r="S25" s="111"/>
    </row>
    <row r="26" spans="2:19" ht="15" customHeight="1" x14ac:dyDescent="0.25">
      <c r="B26" s="109"/>
      <c r="C26" s="111"/>
      <c r="D26" s="111"/>
      <c r="E26" s="111"/>
      <c r="F26" s="111"/>
      <c r="G26" s="111"/>
      <c r="H26" s="112"/>
      <c r="I26" s="113"/>
      <c r="J26" s="113"/>
      <c r="K26" s="110"/>
      <c r="L26" s="113"/>
      <c r="M26" s="113"/>
      <c r="N26" s="113"/>
      <c r="O26" s="113"/>
      <c r="P26" s="110"/>
      <c r="Q26" s="113"/>
      <c r="R26" s="110"/>
      <c r="S26" s="111"/>
    </row>
    <row r="27" spans="2:19" ht="15" customHeight="1" x14ac:dyDescent="0.25">
      <c r="B27" s="109"/>
      <c r="C27" s="111"/>
      <c r="D27" s="111"/>
      <c r="E27" s="111"/>
      <c r="F27" s="111"/>
      <c r="G27" s="111"/>
      <c r="H27" s="112"/>
      <c r="I27" s="113"/>
      <c r="J27" s="113"/>
      <c r="K27" s="110"/>
      <c r="L27" s="113"/>
      <c r="M27" s="113"/>
      <c r="N27" s="113"/>
      <c r="O27" s="113"/>
      <c r="P27" s="110"/>
      <c r="Q27" s="113"/>
      <c r="R27" s="110"/>
      <c r="S27" s="111"/>
    </row>
    <row r="28" spans="2:19" ht="15" customHeight="1" x14ac:dyDescent="0.25">
      <c r="B28" s="109"/>
      <c r="C28" s="111"/>
      <c r="D28" s="111"/>
      <c r="E28" s="111"/>
      <c r="F28" s="111"/>
      <c r="G28" s="111"/>
      <c r="H28" s="112"/>
      <c r="I28" s="113"/>
      <c r="J28" s="113"/>
      <c r="K28" s="110"/>
      <c r="L28" s="113"/>
      <c r="M28" s="113"/>
      <c r="N28" s="113"/>
      <c r="O28" s="113"/>
      <c r="P28" s="110"/>
      <c r="Q28" s="113"/>
      <c r="R28" s="110"/>
      <c r="S28" s="111"/>
    </row>
    <row r="29" spans="2:19" ht="15" customHeight="1" x14ac:dyDescent="0.25">
      <c r="B29" s="109"/>
      <c r="C29" s="111"/>
      <c r="D29" s="111"/>
      <c r="E29" s="111"/>
      <c r="F29" s="111"/>
      <c r="G29" s="111"/>
      <c r="H29" s="112"/>
      <c r="I29" s="113"/>
      <c r="J29" s="113"/>
      <c r="K29" s="110"/>
      <c r="L29" s="113"/>
      <c r="M29" s="113"/>
      <c r="N29" s="113"/>
      <c r="O29" s="113"/>
      <c r="P29" s="110"/>
      <c r="Q29" s="113"/>
      <c r="R29" s="110"/>
      <c r="S29" s="111"/>
    </row>
    <row r="30" spans="2:19" ht="15" customHeight="1" x14ac:dyDescent="0.25">
      <c r="B30" s="109"/>
      <c r="C30" s="111"/>
      <c r="D30" s="111"/>
      <c r="E30" s="111"/>
      <c r="F30" s="111"/>
      <c r="G30" s="111"/>
      <c r="H30" s="112"/>
      <c r="I30" s="113"/>
      <c r="J30" s="113"/>
      <c r="K30" s="110"/>
      <c r="L30" s="113"/>
      <c r="M30" s="113"/>
      <c r="N30" s="113"/>
      <c r="O30" s="113"/>
      <c r="P30" s="110"/>
      <c r="Q30" s="113"/>
      <c r="R30" s="110"/>
      <c r="S30" s="111"/>
    </row>
    <row r="31" spans="2:19" ht="15" customHeight="1" x14ac:dyDescent="0.25">
      <c r="B31" s="109"/>
      <c r="C31" s="111"/>
      <c r="D31" s="111"/>
      <c r="E31" s="111"/>
      <c r="F31" s="111"/>
      <c r="G31" s="111"/>
      <c r="H31" s="112"/>
      <c r="I31" s="113"/>
      <c r="J31" s="113"/>
      <c r="K31" s="110"/>
      <c r="L31" s="113"/>
      <c r="M31" s="113"/>
      <c r="N31" s="113"/>
      <c r="O31" s="113"/>
      <c r="P31" s="110"/>
      <c r="Q31" s="113"/>
      <c r="R31" s="110"/>
      <c r="S31" s="111"/>
    </row>
    <row r="32" spans="2:19" ht="15" customHeight="1" x14ac:dyDescent="0.25">
      <c r="B32" s="109"/>
      <c r="C32" s="111"/>
      <c r="D32" s="111"/>
      <c r="E32" s="111"/>
      <c r="F32" s="111"/>
      <c r="G32" s="111"/>
      <c r="H32" s="112"/>
      <c r="I32" s="113"/>
      <c r="J32" s="113"/>
      <c r="K32" s="110"/>
      <c r="L32" s="113"/>
      <c r="M32" s="113"/>
      <c r="N32" s="113"/>
      <c r="O32" s="113"/>
      <c r="P32" s="110"/>
      <c r="Q32" s="113"/>
      <c r="R32" s="110"/>
      <c r="S32" s="111"/>
    </row>
    <row r="33" spans="2:19" ht="15" customHeight="1" x14ac:dyDescent="0.25">
      <c r="B33" s="109"/>
      <c r="C33" s="111"/>
      <c r="D33" s="111"/>
      <c r="E33" s="111"/>
      <c r="F33" s="111"/>
      <c r="G33" s="111"/>
      <c r="H33" s="112"/>
      <c r="I33" s="113"/>
      <c r="J33" s="113"/>
      <c r="K33" s="110"/>
      <c r="L33" s="113"/>
      <c r="M33" s="113"/>
      <c r="N33" s="113"/>
      <c r="O33" s="113"/>
      <c r="P33" s="110"/>
      <c r="Q33" s="113"/>
      <c r="R33" s="110"/>
      <c r="S33" s="111"/>
    </row>
    <row r="34" spans="2:19" ht="15" customHeight="1" x14ac:dyDescent="0.25">
      <c r="B34" s="109"/>
      <c r="C34" s="111"/>
      <c r="D34" s="111"/>
      <c r="E34" s="111"/>
      <c r="F34" s="111"/>
      <c r="G34" s="111"/>
      <c r="H34" s="112"/>
      <c r="I34" s="113"/>
      <c r="J34" s="113"/>
      <c r="K34" s="110"/>
      <c r="L34" s="113"/>
      <c r="M34" s="113"/>
      <c r="N34" s="113"/>
      <c r="O34" s="113"/>
      <c r="P34" s="110"/>
      <c r="Q34" s="113"/>
      <c r="R34" s="110"/>
      <c r="S34" s="111"/>
    </row>
    <row r="35" spans="2:19" ht="15" customHeight="1" x14ac:dyDescent="0.25">
      <c r="B35" s="109"/>
      <c r="C35" s="111"/>
      <c r="D35" s="111"/>
      <c r="E35" s="111"/>
      <c r="F35" s="111"/>
      <c r="G35" s="111"/>
      <c r="H35" s="112"/>
      <c r="I35" s="113"/>
      <c r="J35" s="113"/>
      <c r="K35" s="110"/>
      <c r="L35" s="113"/>
      <c r="M35" s="113"/>
      <c r="N35" s="113"/>
      <c r="O35" s="113"/>
      <c r="P35" s="110"/>
      <c r="Q35" s="113"/>
      <c r="R35" s="110"/>
      <c r="S35" s="111"/>
    </row>
    <row r="36" spans="2:19" ht="15" customHeight="1" x14ac:dyDescent="0.25">
      <c r="B36" s="109"/>
      <c r="C36" s="111"/>
      <c r="D36" s="111"/>
      <c r="E36" s="111"/>
      <c r="F36" s="111"/>
      <c r="G36" s="111"/>
      <c r="H36" s="112"/>
      <c r="I36" s="113"/>
      <c r="J36" s="113"/>
      <c r="K36" s="110"/>
      <c r="L36" s="113"/>
      <c r="M36" s="113"/>
      <c r="N36" s="113"/>
      <c r="O36" s="113"/>
      <c r="P36" s="110"/>
      <c r="Q36" s="113"/>
      <c r="R36" s="110"/>
      <c r="S36" s="111"/>
    </row>
    <row r="37" spans="2:19" ht="15" customHeight="1" x14ac:dyDescent="0.25">
      <c r="B37" s="109"/>
      <c r="C37" s="111"/>
      <c r="D37" s="111"/>
      <c r="E37" s="111"/>
      <c r="F37" s="111"/>
      <c r="G37" s="111"/>
      <c r="H37" s="112"/>
      <c r="I37" s="113"/>
      <c r="J37" s="113"/>
      <c r="K37" s="110"/>
      <c r="L37" s="113"/>
      <c r="M37" s="113"/>
      <c r="N37" s="113"/>
      <c r="O37" s="113"/>
      <c r="P37" s="110"/>
      <c r="Q37" s="113"/>
      <c r="R37" s="110"/>
      <c r="S37" s="111"/>
    </row>
    <row r="38" spans="2:19" ht="15" customHeight="1" x14ac:dyDescent="0.25">
      <c r="B38" s="109"/>
      <c r="C38" s="111"/>
      <c r="D38" s="111"/>
      <c r="E38" s="111"/>
      <c r="F38" s="111"/>
      <c r="G38" s="111"/>
      <c r="H38" s="112"/>
      <c r="I38" s="113"/>
      <c r="J38" s="113"/>
      <c r="K38" s="110"/>
      <c r="L38" s="113"/>
      <c r="M38" s="113"/>
      <c r="N38" s="113"/>
      <c r="O38" s="113"/>
      <c r="P38" s="110"/>
      <c r="Q38" s="113"/>
      <c r="R38" s="110"/>
      <c r="S38" s="111"/>
    </row>
    <row r="39" spans="2:19" ht="15" customHeight="1" x14ac:dyDescent="0.25">
      <c r="B39" s="109"/>
      <c r="C39" s="111"/>
      <c r="D39" s="111"/>
      <c r="E39" s="111"/>
      <c r="F39" s="111"/>
      <c r="G39" s="111"/>
      <c r="H39" s="112"/>
      <c r="I39" s="113"/>
      <c r="J39" s="113"/>
      <c r="K39" s="110"/>
      <c r="L39" s="113"/>
      <c r="M39" s="113"/>
      <c r="N39" s="113"/>
      <c r="O39" s="113"/>
      <c r="P39" s="110"/>
      <c r="Q39" s="113"/>
      <c r="R39" s="110"/>
      <c r="S39" s="111"/>
    </row>
    <row r="40" spans="2:19" ht="15" customHeight="1" x14ac:dyDescent="0.25">
      <c r="B40" s="109"/>
      <c r="C40" s="111"/>
      <c r="D40" s="111"/>
      <c r="E40" s="111"/>
      <c r="F40" s="111"/>
      <c r="G40" s="111"/>
      <c r="H40" s="112"/>
      <c r="I40" s="113"/>
      <c r="J40" s="113"/>
      <c r="K40" s="110"/>
      <c r="L40" s="113"/>
      <c r="M40" s="113"/>
      <c r="N40" s="113"/>
      <c r="O40" s="113"/>
      <c r="P40" s="110"/>
      <c r="Q40" s="113"/>
      <c r="R40" s="110"/>
      <c r="S40" s="111"/>
    </row>
    <row r="41" spans="2:19" ht="15" customHeight="1" x14ac:dyDescent="0.25">
      <c r="B41" s="109"/>
      <c r="C41" s="111"/>
      <c r="D41" s="111"/>
      <c r="E41" s="111"/>
      <c r="F41" s="111"/>
      <c r="G41" s="111"/>
      <c r="H41" s="112"/>
      <c r="I41" s="113"/>
      <c r="J41" s="113"/>
      <c r="K41" s="110"/>
      <c r="L41" s="113"/>
      <c r="M41" s="113"/>
      <c r="N41" s="113"/>
      <c r="O41" s="113"/>
      <c r="P41" s="110"/>
      <c r="Q41" s="113"/>
      <c r="R41" s="110"/>
      <c r="S41" s="111"/>
    </row>
    <row r="42" spans="2:19" ht="15" customHeight="1" x14ac:dyDescent="0.25">
      <c r="B42" s="109"/>
      <c r="C42" s="111"/>
      <c r="D42" s="111"/>
      <c r="E42" s="111"/>
      <c r="F42" s="111"/>
      <c r="G42" s="111"/>
      <c r="H42" s="112"/>
      <c r="I42" s="113"/>
      <c r="J42" s="113"/>
      <c r="K42" s="110"/>
      <c r="L42" s="113"/>
      <c r="M42" s="113"/>
      <c r="N42" s="113"/>
      <c r="O42" s="113"/>
      <c r="P42" s="110"/>
      <c r="Q42" s="113"/>
      <c r="R42" s="110"/>
      <c r="S42" s="111"/>
    </row>
    <row r="43" spans="2:19" ht="15" customHeight="1" x14ac:dyDescent="0.25">
      <c r="B43" s="109"/>
      <c r="C43" s="111"/>
      <c r="D43" s="111"/>
      <c r="E43" s="111"/>
      <c r="F43" s="111"/>
      <c r="G43" s="111"/>
      <c r="H43" s="112"/>
      <c r="I43" s="113"/>
      <c r="J43" s="113"/>
      <c r="K43" s="110"/>
      <c r="L43" s="113"/>
      <c r="M43" s="113"/>
      <c r="N43" s="113"/>
      <c r="O43" s="113"/>
      <c r="P43" s="110"/>
      <c r="Q43" s="113"/>
      <c r="R43" s="110"/>
      <c r="S43" s="111"/>
    </row>
    <row r="44" spans="2:19" ht="15" customHeight="1" x14ac:dyDescent="0.25">
      <c r="B44" s="109"/>
      <c r="C44" s="111"/>
      <c r="D44" s="111"/>
      <c r="E44" s="111"/>
      <c r="F44" s="111"/>
      <c r="G44" s="111"/>
      <c r="H44" s="112"/>
      <c r="I44" s="113"/>
      <c r="J44" s="113"/>
      <c r="K44" s="110"/>
      <c r="L44" s="113"/>
      <c r="M44" s="113"/>
      <c r="N44" s="113"/>
      <c r="O44" s="113"/>
      <c r="P44" s="110"/>
      <c r="Q44" s="113"/>
      <c r="R44" s="110"/>
      <c r="S44" s="111"/>
    </row>
    <row r="45" spans="2:19" ht="15" customHeight="1" x14ac:dyDescent="0.25">
      <c r="B45" s="109"/>
      <c r="C45" s="111"/>
      <c r="D45" s="111"/>
      <c r="E45" s="111"/>
      <c r="F45" s="111"/>
      <c r="G45" s="111"/>
      <c r="H45" s="112"/>
      <c r="I45" s="113"/>
      <c r="J45" s="113"/>
      <c r="K45" s="110"/>
      <c r="L45" s="113"/>
      <c r="M45" s="113"/>
      <c r="N45" s="113"/>
      <c r="O45" s="113"/>
      <c r="P45" s="110"/>
      <c r="Q45" s="113"/>
      <c r="R45" s="110"/>
      <c r="S45" s="111"/>
    </row>
    <row r="46" spans="2:19" ht="15" customHeight="1" x14ac:dyDescent="0.25">
      <c r="B46" s="109"/>
      <c r="C46" s="111"/>
      <c r="D46" s="111"/>
      <c r="E46" s="111"/>
      <c r="F46" s="111"/>
      <c r="G46" s="111"/>
      <c r="H46" s="112"/>
      <c r="I46" s="113"/>
      <c r="J46" s="113"/>
      <c r="K46" s="110"/>
      <c r="L46" s="113"/>
      <c r="M46" s="113"/>
      <c r="N46" s="113"/>
      <c r="O46" s="113"/>
      <c r="P46" s="110"/>
      <c r="Q46" s="113"/>
      <c r="R46" s="110"/>
      <c r="S46" s="111"/>
    </row>
    <row r="47" spans="2:19" ht="15" customHeight="1" x14ac:dyDescent="0.25">
      <c r="B47" s="109"/>
      <c r="C47" s="111"/>
      <c r="D47" s="111"/>
      <c r="E47" s="111"/>
      <c r="F47" s="111"/>
      <c r="G47" s="111"/>
      <c r="H47" s="112"/>
      <c r="I47" s="113"/>
      <c r="J47" s="113"/>
      <c r="K47" s="110"/>
      <c r="L47" s="113"/>
      <c r="M47" s="113"/>
      <c r="N47" s="113"/>
      <c r="O47" s="113"/>
      <c r="P47" s="110"/>
      <c r="Q47" s="113"/>
      <c r="R47" s="110"/>
      <c r="S47" s="111"/>
    </row>
    <row r="48" spans="2:19" ht="15" customHeight="1" x14ac:dyDescent="0.25">
      <c r="B48" s="109"/>
      <c r="C48" s="111"/>
      <c r="D48" s="111"/>
      <c r="E48" s="111"/>
      <c r="F48" s="111"/>
      <c r="G48" s="111"/>
      <c r="H48" s="112"/>
      <c r="I48" s="113"/>
      <c r="J48" s="113"/>
      <c r="K48" s="110"/>
      <c r="L48" s="113"/>
      <c r="M48" s="113"/>
      <c r="N48" s="113"/>
      <c r="O48" s="113"/>
      <c r="P48" s="110"/>
      <c r="Q48" s="113"/>
      <c r="R48" s="110"/>
      <c r="S48" s="111"/>
    </row>
    <row r="49" spans="2:19" ht="15" customHeight="1" x14ac:dyDescent="0.25">
      <c r="B49" s="109"/>
      <c r="C49" s="111"/>
      <c r="D49" s="111"/>
      <c r="E49" s="111"/>
      <c r="F49" s="111"/>
      <c r="G49" s="111"/>
      <c r="H49" s="112"/>
      <c r="I49" s="113"/>
      <c r="J49" s="113"/>
      <c r="K49" s="110"/>
      <c r="L49" s="113"/>
      <c r="M49" s="113"/>
      <c r="N49" s="113"/>
      <c r="O49" s="113"/>
      <c r="P49" s="110"/>
      <c r="Q49" s="113"/>
      <c r="R49" s="110"/>
      <c r="S49" s="111"/>
    </row>
    <row r="50" spans="2:19" ht="15" customHeight="1" x14ac:dyDescent="0.25">
      <c r="B50" s="109"/>
      <c r="C50" s="111"/>
      <c r="D50" s="111"/>
      <c r="E50" s="111"/>
      <c r="F50" s="111"/>
      <c r="G50" s="111"/>
      <c r="H50" s="112"/>
      <c r="I50" s="113"/>
      <c r="J50" s="113"/>
      <c r="K50" s="110"/>
      <c r="L50" s="113"/>
      <c r="M50" s="113"/>
      <c r="N50" s="113"/>
      <c r="O50" s="113"/>
      <c r="P50" s="110"/>
      <c r="Q50" s="113"/>
      <c r="R50" s="110"/>
      <c r="S50" s="111"/>
    </row>
    <row r="51" spans="2:19" ht="15" customHeight="1" x14ac:dyDescent="0.25">
      <c r="B51" s="109"/>
      <c r="C51" s="111"/>
      <c r="D51" s="111"/>
      <c r="E51" s="111"/>
      <c r="F51" s="111"/>
      <c r="G51" s="111"/>
      <c r="H51" s="112"/>
      <c r="I51" s="113"/>
      <c r="J51" s="113"/>
      <c r="K51" s="110"/>
      <c r="L51" s="113"/>
      <c r="M51" s="113"/>
      <c r="N51" s="113"/>
      <c r="O51" s="113"/>
      <c r="P51" s="110"/>
      <c r="Q51" s="113"/>
      <c r="R51" s="110"/>
      <c r="S51" s="111"/>
    </row>
    <row r="52" spans="2:19" ht="15" customHeight="1" x14ac:dyDescent="0.25">
      <c r="B52" s="109"/>
      <c r="C52" s="111"/>
      <c r="D52" s="111"/>
      <c r="E52" s="111"/>
      <c r="F52" s="111"/>
      <c r="G52" s="111"/>
      <c r="H52" s="112"/>
      <c r="I52" s="113"/>
      <c r="J52" s="113"/>
      <c r="K52" s="110"/>
      <c r="L52" s="113"/>
      <c r="M52" s="113"/>
      <c r="N52" s="113"/>
      <c r="O52" s="113"/>
      <c r="P52" s="110"/>
      <c r="Q52" s="113"/>
      <c r="R52" s="110"/>
      <c r="S52" s="111"/>
    </row>
    <row r="53" spans="2:19" ht="15" customHeight="1" x14ac:dyDescent="0.25">
      <c r="B53" s="109"/>
      <c r="C53" s="111"/>
      <c r="D53" s="111"/>
      <c r="E53" s="111"/>
      <c r="F53" s="111"/>
      <c r="G53" s="111"/>
      <c r="H53" s="112"/>
      <c r="I53" s="113"/>
      <c r="J53" s="113"/>
      <c r="K53" s="110"/>
      <c r="L53" s="113"/>
      <c r="M53" s="113"/>
      <c r="N53" s="113"/>
      <c r="O53" s="113"/>
      <c r="P53" s="110"/>
      <c r="Q53" s="113"/>
      <c r="R53" s="110"/>
      <c r="S53" s="111"/>
    </row>
    <row r="54" spans="2:19" ht="15" customHeight="1" x14ac:dyDescent="0.25">
      <c r="B54" s="109"/>
      <c r="C54" s="111"/>
      <c r="D54" s="111"/>
      <c r="E54" s="111"/>
      <c r="F54" s="111"/>
      <c r="G54" s="111"/>
      <c r="H54" s="112"/>
      <c r="I54" s="113"/>
      <c r="J54" s="113"/>
      <c r="K54" s="110"/>
      <c r="L54" s="113"/>
      <c r="M54" s="113"/>
      <c r="N54" s="113"/>
      <c r="O54" s="113"/>
      <c r="P54" s="110"/>
      <c r="Q54" s="113"/>
      <c r="R54" s="110"/>
      <c r="S54" s="111"/>
    </row>
    <row r="55" spans="2:19" ht="15" customHeight="1" x14ac:dyDescent="0.25">
      <c r="B55" s="109"/>
      <c r="C55" s="111"/>
      <c r="D55" s="111"/>
      <c r="E55" s="111"/>
      <c r="F55" s="111"/>
      <c r="G55" s="111"/>
      <c r="H55" s="112"/>
      <c r="I55" s="113"/>
      <c r="J55" s="113"/>
      <c r="K55" s="110"/>
      <c r="L55" s="113"/>
      <c r="M55" s="113"/>
      <c r="N55" s="113"/>
      <c r="O55" s="113"/>
      <c r="P55" s="110"/>
      <c r="Q55" s="113"/>
      <c r="R55" s="110"/>
      <c r="S55" s="111"/>
    </row>
    <row r="56" spans="2:19" ht="15" customHeight="1" x14ac:dyDescent="0.25">
      <c r="B56" s="109"/>
      <c r="C56" s="111"/>
      <c r="D56" s="111"/>
      <c r="E56" s="111"/>
      <c r="F56" s="111"/>
      <c r="G56" s="111"/>
      <c r="H56" s="112"/>
      <c r="I56" s="113"/>
      <c r="J56" s="113"/>
      <c r="K56" s="110"/>
      <c r="L56" s="113"/>
      <c r="M56" s="113"/>
      <c r="N56" s="113"/>
      <c r="O56" s="113"/>
      <c r="P56" s="110"/>
      <c r="Q56" s="113"/>
      <c r="R56" s="110"/>
      <c r="S56" s="111"/>
    </row>
    <row r="57" spans="2:19" ht="15" customHeight="1" x14ac:dyDescent="0.25">
      <c r="B57" s="109"/>
      <c r="C57" s="111"/>
      <c r="D57" s="111"/>
      <c r="E57" s="111"/>
      <c r="F57" s="111"/>
      <c r="G57" s="111"/>
      <c r="H57" s="112"/>
      <c r="I57" s="113"/>
      <c r="J57" s="113"/>
      <c r="K57" s="110"/>
      <c r="L57" s="113"/>
      <c r="M57" s="113"/>
      <c r="N57" s="113"/>
      <c r="O57" s="113"/>
      <c r="P57" s="110"/>
      <c r="Q57" s="113"/>
      <c r="R57" s="110"/>
      <c r="S57" s="111"/>
    </row>
    <row r="58" spans="2:19" ht="15" customHeight="1" x14ac:dyDescent="0.25">
      <c r="B58" s="109"/>
      <c r="C58" s="111"/>
      <c r="D58" s="111"/>
      <c r="E58" s="111"/>
      <c r="F58" s="111"/>
      <c r="G58" s="111"/>
      <c r="H58" s="112"/>
      <c r="I58" s="113"/>
      <c r="J58" s="113"/>
      <c r="K58" s="110"/>
      <c r="L58" s="113"/>
      <c r="M58" s="113"/>
      <c r="N58" s="113"/>
      <c r="O58" s="113"/>
      <c r="P58" s="110"/>
      <c r="Q58" s="113"/>
      <c r="R58" s="110"/>
      <c r="S58" s="111"/>
    </row>
    <row r="59" spans="2:19" ht="15" customHeight="1" x14ac:dyDescent="0.25">
      <c r="B59" s="109"/>
      <c r="C59" s="111"/>
      <c r="D59" s="111"/>
      <c r="E59" s="111"/>
      <c r="F59" s="111"/>
      <c r="G59" s="111"/>
      <c r="H59" s="112"/>
      <c r="I59" s="113"/>
      <c r="J59" s="113"/>
      <c r="K59" s="110"/>
      <c r="L59" s="113"/>
      <c r="M59" s="113"/>
      <c r="N59" s="113"/>
      <c r="O59" s="113"/>
      <c r="P59" s="110"/>
      <c r="Q59" s="113"/>
      <c r="R59" s="110"/>
      <c r="S59" s="111"/>
    </row>
    <row r="60" spans="2:19" ht="15" customHeight="1" x14ac:dyDescent="0.25">
      <c r="B60" s="109"/>
      <c r="C60" s="111"/>
      <c r="D60" s="111"/>
      <c r="E60" s="111"/>
      <c r="F60" s="111"/>
      <c r="G60" s="111"/>
      <c r="H60" s="112"/>
      <c r="I60" s="113"/>
      <c r="J60" s="113"/>
      <c r="K60" s="110"/>
      <c r="L60" s="113"/>
      <c r="M60" s="113"/>
      <c r="N60" s="113"/>
      <c r="O60" s="113"/>
      <c r="P60" s="110"/>
      <c r="Q60" s="113"/>
      <c r="R60" s="110"/>
      <c r="S60" s="111"/>
    </row>
    <row r="61" spans="2:19" ht="15" customHeight="1" x14ac:dyDescent="0.25">
      <c r="B61" s="109"/>
      <c r="C61" s="111"/>
      <c r="D61" s="111"/>
      <c r="E61" s="111"/>
      <c r="F61" s="111"/>
      <c r="G61" s="111"/>
      <c r="H61" s="112"/>
      <c r="I61" s="113"/>
      <c r="J61" s="113"/>
      <c r="K61" s="110"/>
      <c r="L61" s="113"/>
      <c r="M61" s="113"/>
      <c r="N61" s="113"/>
      <c r="O61" s="113"/>
      <c r="P61" s="110"/>
      <c r="Q61" s="113"/>
      <c r="R61" s="110"/>
      <c r="S61" s="111"/>
    </row>
    <row r="62" spans="2:19" ht="15" customHeight="1" x14ac:dyDescent="0.25">
      <c r="B62" s="109"/>
      <c r="C62" s="111"/>
      <c r="D62" s="111"/>
      <c r="E62" s="111"/>
      <c r="F62" s="111"/>
      <c r="G62" s="111"/>
      <c r="H62" s="112"/>
      <c r="I62" s="113"/>
      <c r="J62" s="113"/>
      <c r="K62" s="110"/>
      <c r="L62" s="113"/>
      <c r="M62" s="113"/>
      <c r="N62" s="113"/>
      <c r="O62" s="113"/>
      <c r="P62" s="110"/>
      <c r="Q62" s="113"/>
      <c r="R62" s="110"/>
      <c r="S62" s="111"/>
    </row>
    <row r="63" spans="2:19" ht="15" customHeight="1" x14ac:dyDescent="0.25">
      <c r="B63" s="109"/>
      <c r="C63" s="111"/>
      <c r="D63" s="111"/>
      <c r="E63" s="111"/>
      <c r="F63" s="111"/>
      <c r="G63" s="111"/>
      <c r="H63" s="112"/>
      <c r="I63" s="113"/>
      <c r="J63" s="113"/>
      <c r="K63" s="110"/>
      <c r="L63" s="113"/>
      <c r="M63" s="113"/>
      <c r="N63" s="113"/>
      <c r="O63" s="113"/>
      <c r="P63" s="110"/>
      <c r="Q63" s="113"/>
      <c r="R63" s="110"/>
      <c r="S63" s="111"/>
    </row>
    <row r="64" spans="2:19" ht="15" customHeight="1" x14ac:dyDescent="0.25">
      <c r="B64" s="109"/>
      <c r="C64" s="111"/>
      <c r="D64" s="111"/>
      <c r="E64" s="111"/>
      <c r="F64" s="111"/>
      <c r="G64" s="111"/>
      <c r="H64" s="112"/>
      <c r="I64" s="113"/>
      <c r="J64" s="113"/>
      <c r="K64" s="110"/>
      <c r="L64" s="113"/>
      <c r="M64" s="113"/>
      <c r="N64" s="113"/>
      <c r="O64" s="113"/>
      <c r="P64" s="110"/>
      <c r="Q64" s="113"/>
      <c r="R64" s="110"/>
      <c r="S64" s="111"/>
    </row>
    <row r="65" spans="2:19" ht="15" customHeight="1" x14ac:dyDescent="0.25">
      <c r="B65" s="109"/>
      <c r="C65" s="111"/>
      <c r="D65" s="111"/>
      <c r="E65" s="111"/>
      <c r="F65" s="111"/>
      <c r="G65" s="111"/>
      <c r="H65" s="112"/>
      <c r="I65" s="113"/>
      <c r="J65" s="113"/>
      <c r="K65" s="110"/>
      <c r="L65" s="113"/>
      <c r="M65" s="113"/>
      <c r="N65" s="113"/>
      <c r="O65" s="113"/>
      <c r="P65" s="110"/>
      <c r="Q65" s="113"/>
      <c r="R65" s="110"/>
      <c r="S65" s="111"/>
    </row>
    <row r="66" spans="2:19" ht="15" customHeight="1" x14ac:dyDescent="0.25">
      <c r="B66" s="109"/>
      <c r="C66" s="111"/>
      <c r="D66" s="111"/>
      <c r="E66" s="111"/>
      <c r="F66" s="111"/>
      <c r="G66" s="111"/>
      <c r="H66" s="112"/>
      <c r="I66" s="113"/>
      <c r="J66" s="113"/>
      <c r="K66" s="110"/>
      <c r="L66" s="113"/>
      <c r="M66" s="113"/>
      <c r="N66" s="113"/>
      <c r="O66" s="113"/>
      <c r="P66" s="110"/>
      <c r="Q66" s="113"/>
      <c r="R66" s="110"/>
      <c r="S66" s="111"/>
    </row>
    <row r="67" spans="2:19" ht="15" customHeight="1" x14ac:dyDescent="0.25">
      <c r="B67" s="109"/>
      <c r="C67" s="111"/>
      <c r="D67" s="111"/>
      <c r="E67" s="111"/>
      <c r="F67" s="111"/>
      <c r="G67" s="111"/>
      <c r="H67" s="112"/>
      <c r="I67" s="113"/>
      <c r="J67" s="113"/>
      <c r="K67" s="110"/>
      <c r="L67" s="113"/>
      <c r="M67" s="113"/>
      <c r="N67" s="113"/>
      <c r="O67" s="113"/>
      <c r="P67" s="110"/>
      <c r="Q67" s="113"/>
      <c r="R67" s="110"/>
      <c r="S67" s="111"/>
    </row>
    <row r="68" spans="2:19" ht="15" customHeight="1" x14ac:dyDescent="0.25">
      <c r="B68" s="109"/>
      <c r="C68" s="111"/>
      <c r="D68" s="111"/>
      <c r="E68" s="111"/>
      <c r="F68" s="111"/>
      <c r="G68" s="111"/>
      <c r="H68" s="112"/>
      <c r="I68" s="113"/>
      <c r="J68" s="113"/>
      <c r="K68" s="110"/>
      <c r="L68" s="113"/>
      <c r="M68" s="113"/>
      <c r="N68" s="113"/>
      <c r="O68" s="113"/>
      <c r="P68" s="110"/>
      <c r="Q68" s="113"/>
      <c r="R68" s="110"/>
      <c r="S68" s="111"/>
    </row>
    <row r="69" spans="2:19" ht="15" customHeight="1" x14ac:dyDescent="0.25">
      <c r="B69" s="109"/>
      <c r="C69" s="111"/>
      <c r="D69" s="111"/>
      <c r="E69" s="111"/>
      <c r="F69" s="111"/>
      <c r="G69" s="111"/>
      <c r="H69" s="112"/>
      <c r="I69" s="113"/>
      <c r="J69" s="113"/>
      <c r="K69" s="110"/>
      <c r="L69" s="113"/>
      <c r="M69" s="113"/>
      <c r="N69" s="113"/>
      <c r="O69" s="113"/>
      <c r="P69" s="110"/>
      <c r="Q69" s="113"/>
      <c r="R69" s="110"/>
      <c r="S69" s="111"/>
    </row>
    <row r="70" spans="2:19" ht="15" customHeight="1" x14ac:dyDescent="0.25">
      <c r="B70" s="109"/>
      <c r="C70" s="111"/>
      <c r="D70" s="111"/>
      <c r="E70" s="111"/>
      <c r="F70" s="111"/>
      <c r="G70" s="111"/>
      <c r="H70" s="112"/>
      <c r="I70" s="113"/>
      <c r="J70" s="113"/>
      <c r="K70" s="110"/>
      <c r="L70" s="113"/>
      <c r="M70" s="113"/>
      <c r="N70" s="113"/>
      <c r="O70" s="113"/>
      <c r="P70" s="110"/>
      <c r="Q70" s="113"/>
      <c r="R70" s="110"/>
      <c r="S70" s="111"/>
    </row>
    <row r="71" spans="2:19" ht="15" customHeight="1" x14ac:dyDescent="0.25">
      <c r="B71" s="109"/>
      <c r="C71" s="111"/>
      <c r="D71" s="111"/>
      <c r="E71" s="111"/>
      <c r="F71" s="111"/>
      <c r="G71" s="111"/>
      <c r="H71" s="112"/>
      <c r="I71" s="113"/>
      <c r="J71" s="113"/>
      <c r="K71" s="110"/>
      <c r="L71" s="113"/>
      <c r="M71" s="113"/>
      <c r="N71" s="113"/>
      <c r="O71" s="113"/>
      <c r="P71" s="110"/>
      <c r="Q71" s="113"/>
      <c r="R71" s="110"/>
      <c r="S71" s="111"/>
    </row>
    <row r="72" spans="2:19" ht="15" customHeight="1" x14ac:dyDescent="0.25">
      <c r="B72" s="109"/>
      <c r="C72" s="111"/>
      <c r="D72" s="111"/>
      <c r="E72" s="111"/>
      <c r="F72" s="111"/>
      <c r="G72" s="111"/>
      <c r="H72" s="112"/>
      <c r="I72" s="113"/>
      <c r="J72" s="113"/>
      <c r="K72" s="110"/>
      <c r="L72" s="113"/>
      <c r="M72" s="113"/>
      <c r="N72" s="113"/>
      <c r="O72" s="113"/>
      <c r="P72" s="110"/>
      <c r="Q72" s="113"/>
      <c r="R72" s="110"/>
      <c r="S72" s="111"/>
    </row>
    <row r="73" spans="2:19" ht="15" customHeight="1" x14ac:dyDescent="0.25">
      <c r="B73" s="109"/>
      <c r="C73" s="111"/>
      <c r="D73" s="111"/>
      <c r="E73" s="111"/>
      <c r="F73" s="111"/>
      <c r="G73" s="111"/>
      <c r="H73" s="112"/>
      <c r="I73" s="113"/>
      <c r="J73" s="113"/>
      <c r="K73" s="110"/>
      <c r="L73" s="113"/>
      <c r="M73" s="113"/>
      <c r="N73" s="113"/>
      <c r="O73" s="113"/>
      <c r="P73" s="110"/>
      <c r="Q73" s="113"/>
      <c r="R73" s="110"/>
      <c r="S73" s="111"/>
    </row>
    <row r="74" spans="2:19" ht="15" customHeight="1" x14ac:dyDescent="0.25">
      <c r="B74" s="109"/>
      <c r="C74" s="111"/>
      <c r="D74" s="111"/>
      <c r="E74" s="111"/>
      <c r="F74" s="111"/>
      <c r="G74" s="111"/>
      <c r="H74" s="112"/>
      <c r="I74" s="113"/>
      <c r="J74" s="113"/>
      <c r="K74" s="110"/>
      <c r="L74" s="113"/>
      <c r="M74" s="113"/>
      <c r="N74" s="113"/>
      <c r="O74" s="113"/>
      <c r="P74" s="110"/>
      <c r="Q74" s="113"/>
      <c r="R74" s="110"/>
      <c r="S74" s="111"/>
    </row>
    <row r="75" spans="2:19" ht="15" customHeight="1" x14ac:dyDescent="0.25">
      <c r="B75" s="109"/>
      <c r="C75" s="111"/>
      <c r="D75" s="111"/>
      <c r="E75" s="111"/>
      <c r="F75" s="111"/>
      <c r="G75" s="111"/>
      <c r="H75" s="112"/>
      <c r="I75" s="113"/>
      <c r="J75" s="113"/>
      <c r="K75" s="110"/>
      <c r="L75" s="113"/>
      <c r="M75" s="113"/>
      <c r="N75" s="113"/>
      <c r="O75" s="113"/>
      <c r="P75" s="110"/>
      <c r="Q75" s="113"/>
      <c r="R75" s="110"/>
      <c r="S75" s="111"/>
    </row>
    <row r="76" spans="2:19" ht="15" customHeight="1" x14ac:dyDescent="0.25">
      <c r="B76" s="109"/>
      <c r="C76" s="111"/>
      <c r="D76" s="111"/>
      <c r="E76" s="111"/>
      <c r="F76" s="111"/>
      <c r="G76" s="111"/>
      <c r="H76" s="112"/>
      <c r="I76" s="113"/>
      <c r="J76" s="113"/>
      <c r="K76" s="110"/>
      <c r="L76" s="113"/>
      <c r="M76" s="113"/>
      <c r="N76" s="113"/>
      <c r="O76" s="113"/>
      <c r="P76" s="110"/>
      <c r="Q76" s="113"/>
      <c r="R76" s="110"/>
      <c r="S76" s="111"/>
    </row>
    <row r="77" spans="2:19" ht="15" customHeight="1" x14ac:dyDescent="0.25">
      <c r="B77" s="109"/>
      <c r="C77" s="111"/>
      <c r="D77" s="111"/>
      <c r="E77" s="111"/>
      <c r="F77" s="111"/>
      <c r="G77" s="111"/>
      <c r="H77" s="112"/>
      <c r="I77" s="113"/>
      <c r="J77" s="113"/>
      <c r="K77" s="110"/>
      <c r="L77" s="113"/>
      <c r="M77" s="113"/>
      <c r="N77" s="113"/>
      <c r="O77" s="113"/>
      <c r="P77" s="110"/>
      <c r="Q77" s="113"/>
      <c r="R77" s="110"/>
      <c r="S77" s="111"/>
    </row>
    <row r="78" spans="2:19" ht="15" customHeight="1" x14ac:dyDescent="0.25">
      <c r="B78" s="109"/>
      <c r="C78" s="111"/>
      <c r="D78" s="111"/>
      <c r="E78" s="111"/>
      <c r="F78" s="111"/>
      <c r="G78" s="111"/>
      <c r="H78" s="112"/>
      <c r="I78" s="113"/>
      <c r="J78" s="113"/>
      <c r="K78" s="110"/>
      <c r="L78" s="113"/>
      <c r="M78" s="113"/>
      <c r="N78" s="113"/>
      <c r="O78" s="113"/>
      <c r="P78" s="110"/>
      <c r="Q78" s="113"/>
      <c r="R78" s="110"/>
      <c r="S78" s="111"/>
    </row>
    <row r="79" spans="2:19" ht="15" customHeight="1" x14ac:dyDescent="0.25">
      <c r="B79" s="109"/>
      <c r="C79" s="111"/>
      <c r="D79" s="111"/>
      <c r="E79" s="111"/>
      <c r="F79" s="111"/>
      <c r="G79" s="111"/>
      <c r="H79" s="112"/>
      <c r="I79" s="113"/>
      <c r="J79" s="113"/>
      <c r="K79" s="110"/>
      <c r="L79" s="113"/>
      <c r="M79" s="113"/>
      <c r="N79" s="113"/>
      <c r="O79" s="113"/>
      <c r="P79" s="110"/>
      <c r="Q79" s="113"/>
      <c r="R79" s="110"/>
      <c r="S79" s="111"/>
    </row>
    <row r="80" spans="2:19" ht="15" customHeight="1" x14ac:dyDescent="0.25">
      <c r="B80" s="109"/>
      <c r="C80" s="111"/>
      <c r="D80" s="111"/>
      <c r="E80" s="111"/>
      <c r="F80" s="111"/>
      <c r="G80" s="111"/>
      <c r="H80" s="112"/>
      <c r="I80" s="113"/>
      <c r="J80" s="113"/>
      <c r="K80" s="110"/>
      <c r="L80" s="113"/>
      <c r="M80" s="113"/>
      <c r="N80" s="113"/>
      <c r="O80" s="113"/>
      <c r="P80" s="110"/>
      <c r="Q80" s="113"/>
      <c r="R80" s="110"/>
      <c r="S80" s="111"/>
    </row>
    <row r="81" spans="2:19" ht="15" customHeight="1" x14ac:dyDescent="0.25">
      <c r="B81" s="109"/>
      <c r="C81" s="111"/>
      <c r="D81" s="111"/>
      <c r="E81" s="111"/>
      <c r="F81" s="111"/>
      <c r="G81" s="111"/>
      <c r="H81" s="112"/>
      <c r="I81" s="113"/>
      <c r="J81" s="113"/>
      <c r="K81" s="110"/>
      <c r="L81" s="113"/>
      <c r="M81" s="113"/>
      <c r="N81" s="113"/>
      <c r="O81" s="113"/>
      <c r="P81" s="110"/>
      <c r="Q81" s="113"/>
      <c r="R81" s="110"/>
      <c r="S81" s="111"/>
    </row>
    <row r="82" spans="2:19" ht="15" customHeight="1" x14ac:dyDescent="0.25">
      <c r="B82" s="109"/>
      <c r="C82" s="111"/>
      <c r="D82" s="111"/>
      <c r="E82" s="111"/>
      <c r="F82" s="111"/>
      <c r="G82" s="111"/>
      <c r="H82" s="112"/>
      <c r="I82" s="113"/>
      <c r="J82" s="113"/>
      <c r="K82" s="110"/>
      <c r="L82" s="113"/>
      <c r="M82" s="113"/>
      <c r="N82" s="113"/>
      <c r="O82" s="113"/>
      <c r="P82" s="110"/>
      <c r="Q82" s="113"/>
      <c r="R82" s="110"/>
      <c r="S82" s="111"/>
    </row>
    <row r="83" spans="2:19" ht="15" customHeight="1" x14ac:dyDescent="0.25">
      <c r="B83" s="109"/>
      <c r="C83" s="111"/>
      <c r="D83" s="111"/>
      <c r="E83" s="111"/>
      <c r="F83" s="111"/>
      <c r="G83" s="111"/>
      <c r="H83" s="112"/>
      <c r="I83" s="113"/>
      <c r="J83" s="113"/>
      <c r="K83" s="110"/>
      <c r="L83" s="113"/>
      <c r="M83" s="113"/>
      <c r="N83" s="113"/>
      <c r="O83" s="113"/>
      <c r="P83" s="110"/>
      <c r="Q83" s="113"/>
      <c r="R83" s="110"/>
      <c r="S83" s="111"/>
    </row>
    <row r="84" spans="2:19" ht="15" customHeight="1" x14ac:dyDescent="0.25">
      <c r="B84" s="109"/>
      <c r="C84" s="111"/>
      <c r="D84" s="111"/>
      <c r="E84" s="111"/>
      <c r="F84" s="111"/>
      <c r="G84" s="111"/>
      <c r="H84" s="112"/>
      <c r="I84" s="113"/>
      <c r="J84" s="113"/>
      <c r="K84" s="110"/>
      <c r="L84" s="113"/>
      <c r="M84" s="113"/>
      <c r="N84" s="113"/>
      <c r="O84" s="113"/>
      <c r="P84" s="110"/>
      <c r="Q84" s="113"/>
      <c r="R84" s="110"/>
      <c r="S84" s="111"/>
    </row>
    <row r="85" spans="2:19" ht="15" customHeight="1" x14ac:dyDescent="0.25">
      <c r="B85" s="109"/>
      <c r="C85" s="111"/>
      <c r="D85" s="111"/>
      <c r="E85" s="111"/>
      <c r="F85" s="111"/>
      <c r="G85" s="111"/>
      <c r="H85" s="112"/>
      <c r="I85" s="113"/>
      <c r="J85" s="113"/>
      <c r="K85" s="110"/>
      <c r="L85" s="113"/>
      <c r="M85" s="113"/>
      <c r="N85" s="113"/>
      <c r="O85" s="113"/>
      <c r="P85" s="110"/>
      <c r="Q85" s="113"/>
      <c r="R85" s="110"/>
      <c r="S85" s="111"/>
    </row>
    <row r="86" spans="2:19" ht="15" customHeight="1" x14ac:dyDescent="0.25">
      <c r="B86" s="109"/>
      <c r="C86" s="111"/>
      <c r="D86" s="111"/>
      <c r="E86" s="111"/>
      <c r="F86" s="111"/>
      <c r="G86" s="111"/>
      <c r="H86" s="112"/>
      <c r="I86" s="113"/>
      <c r="J86" s="113"/>
      <c r="K86" s="110"/>
      <c r="L86" s="113"/>
      <c r="M86" s="113"/>
      <c r="N86" s="113"/>
      <c r="O86" s="113"/>
      <c r="P86" s="110"/>
      <c r="Q86" s="113"/>
      <c r="R86" s="110"/>
      <c r="S86" s="111"/>
    </row>
    <row r="87" spans="2:19" ht="15" customHeight="1" x14ac:dyDescent="0.25">
      <c r="B87" s="109"/>
      <c r="C87" s="111"/>
      <c r="D87" s="111"/>
      <c r="E87" s="111"/>
      <c r="F87" s="111"/>
      <c r="G87" s="111"/>
      <c r="H87" s="112"/>
      <c r="I87" s="113"/>
      <c r="J87" s="113"/>
      <c r="K87" s="110"/>
      <c r="L87" s="113"/>
      <c r="M87" s="113"/>
      <c r="N87" s="113"/>
      <c r="O87" s="113"/>
      <c r="P87" s="110"/>
      <c r="Q87" s="113"/>
      <c r="R87" s="110"/>
      <c r="S87" s="111"/>
    </row>
    <row r="88" spans="2:19" ht="15" customHeight="1" x14ac:dyDescent="0.25">
      <c r="B88" s="109"/>
      <c r="C88" s="111"/>
      <c r="D88" s="111"/>
      <c r="E88" s="111"/>
      <c r="F88" s="111"/>
      <c r="G88" s="111"/>
      <c r="H88" s="112"/>
      <c r="I88" s="113"/>
      <c r="J88" s="113"/>
      <c r="K88" s="110"/>
      <c r="L88" s="113"/>
      <c r="M88" s="113"/>
      <c r="N88" s="113"/>
      <c r="O88" s="113"/>
      <c r="P88" s="110"/>
      <c r="Q88" s="113"/>
      <c r="R88" s="110"/>
      <c r="S88" s="111"/>
    </row>
    <row r="89" spans="2:19" ht="15" customHeight="1" x14ac:dyDescent="0.25">
      <c r="B89" s="109"/>
      <c r="C89" s="111"/>
      <c r="D89" s="111"/>
      <c r="E89" s="111"/>
      <c r="F89" s="111"/>
      <c r="G89" s="111"/>
      <c r="H89" s="112"/>
      <c r="I89" s="113"/>
      <c r="J89" s="113"/>
      <c r="K89" s="110"/>
      <c r="L89" s="113"/>
      <c r="M89" s="113"/>
      <c r="N89" s="113"/>
      <c r="O89" s="113"/>
      <c r="P89" s="110"/>
      <c r="Q89" s="113"/>
      <c r="R89" s="110"/>
      <c r="S89" s="111"/>
    </row>
    <row r="90" spans="2:19" ht="15" customHeight="1" x14ac:dyDescent="0.25">
      <c r="B90" s="109"/>
      <c r="C90" s="111"/>
      <c r="D90" s="111"/>
      <c r="E90" s="111"/>
      <c r="F90" s="111"/>
      <c r="G90" s="111"/>
      <c r="H90" s="112"/>
      <c r="I90" s="113"/>
      <c r="J90" s="113"/>
      <c r="K90" s="110"/>
      <c r="L90" s="113"/>
      <c r="M90" s="113"/>
      <c r="N90" s="113"/>
      <c r="O90" s="113"/>
      <c r="P90" s="110"/>
      <c r="Q90" s="113"/>
      <c r="R90" s="110"/>
      <c r="S90" s="111"/>
    </row>
    <row r="91" spans="2:19" ht="15" customHeight="1" x14ac:dyDescent="0.25">
      <c r="B91" s="109"/>
      <c r="C91" s="111"/>
      <c r="D91" s="111"/>
      <c r="E91" s="111"/>
      <c r="F91" s="111"/>
      <c r="G91" s="111"/>
      <c r="H91" s="112"/>
      <c r="I91" s="113"/>
      <c r="J91" s="113"/>
      <c r="K91" s="110"/>
      <c r="L91" s="113"/>
      <c r="M91" s="113"/>
      <c r="N91" s="113"/>
      <c r="O91" s="113"/>
      <c r="P91" s="110"/>
      <c r="Q91" s="113"/>
      <c r="R91" s="110"/>
      <c r="S91" s="111"/>
    </row>
    <row r="92" spans="2:19" ht="15" customHeight="1" x14ac:dyDescent="0.25">
      <c r="B92" s="109"/>
      <c r="C92" s="111"/>
      <c r="D92" s="111"/>
      <c r="E92" s="111"/>
      <c r="F92" s="111"/>
      <c r="G92" s="111"/>
      <c r="H92" s="112"/>
      <c r="I92" s="113"/>
      <c r="J92" s="113"/>
      <c r="K92" s="110"/>
      <c r="L92" s="113"/>
      <c r="M92" s="113"/>
      <c r="N92" s="113"/>
      <c r="O92" s="113"/>
      <c r="P92" s="110"/>
      <c r="Q92" s="113"/>
      <c r="R92" s="110"/>
      <c r="S92" s="111"/>
    </row>
    <row r="93" spans="2:19" ht="15" customHeight="1" x14ac:dyDescent="0.25">
      <c r="B93" s="109"/>
      <c r="C93" s="111"/>
      <c r="D93" s="111"/>
      <c r="E93" s="111"/>
      <c r="F93" s="111"/>
      <c r="G93" s="111"/>
      <c r="H93" s="112"/>
      <c r="I93" s="113"/>
      <c r="J93" s="113"/>
      <c r="K93" s="110"/>
      <c r="L93" s="113"/>
      <c r="M93" s="113"/>
      <c r="N93" s="113"/>
      <c r="O93" s="113"/>
      <c r="P93" s="110"/>
      <c r="Q93" s="113"/>
      <c r="R93" s="110"/>
      <c r="S93" s="111"/>
    </row>
    <row r="94" spans="2:19" ht="15" customHeight="1" x14ac:dyDescent="0.25">
      <c r="B94" s="109"/>
      <c r="C94" s="111"/>
      <c r="D94" s="111"/>
      <c r="E94" s="111"/>
      <c r="F94" s="111"/>
      <c r="G94" s="111"/>
      <c r="H94" s="112"/>
      <c r="I94" s="113"/>
      <c r="J94" s="113"/>
      <c r="K94" s="110"/>
      <c r="L94" s="113"/>
      <c r="M94" s="113"/>
      <c r="N94" s="113"/>
      <c r="O94" s="113"/>
      <c r="P94" s="110"/>
      <c r="Q94" s="113"/>
      <c r="R94" s="110"/>
      <c r="S94" s="111"/>
    </row>
    <row r="95" spans="2:19" ht="15" customHeight="1" x14ac:dyDescent="0.25">
      <c r="B95" s="109"/>
      <c r="C95" s="111"/>
      <c r="D95" s="111"/>
      <c r="E95" s="111"/>
      <c r="F95" s="111"/>
      <c r="G95" s="111"/>
      <c r="H95" s="112"/>
      <c r="I95" s="113"/>
      <c r="J95" s="113"/>
      <c r="K95" s="110"/>
      <c r="L95" s="113"/>
      <c r="M95" s="113"/>
      <c r="N95" s="113"/>
      <c r="O95" s="113"/>
      <c r="P95" s="110"/>
      <c r="Q95" s="113"/>
      <c r="R95" s="110"/>
      <c r="S95" s="111"/>
    </row>
    <row r="96" spans="2:19" ht="15" customHeight="1" x14ac:dyDescent="0.25">
      <c r="B96" s="109"/>
      <c r="C96" s="111"/>
      <c r="D96" s="111"/>
      <c r="E96" s="111"/>
      <c r="F96" s="111"/>
      <c r="G96" s="111"/>
      <c r="H96" s="112"/>
      <c r="I96" s="113"/>
      <c r="J96" s="113"/>
      <c r="K96" s="110"/>
      <c r="L96" s="113"/>
      <c r="M96" s="113"/>
      <c r="N96" s="113"/>
      <c r="O96" s="113"/>
      <c r="P96" s="110"/>
      <c r="Q96" s="113"/>
      <c r="R96" s="110"/>
      <c r="S96" s="111"/>
    </row>
    <row r="97" spans="2:19" ht="15" customHeight="1" x14ac:dyDescent="0.25">
      <c r="B97" s="109"/>
      <c r="C97" s="111"/>
      <c r="D97" s="111"/>
      <c r="E97" s="111"/>
      <c r="F97" s="111"/>
      <c r="G97" s="111"/>
      <c r="H97" s="112"/>
      <c r="I97" s="113"/>
      <c r="J97" s="113"/>
      <c r="K97" s="110"/>
      <c r="L97" s="113"/>
      <c r="M97" s="113"/>
      <c r="N97" s="113"/>
      <c r="O97" s="113"/>
      <c r="P97" s="110"/>
      <c r="Q97" s="113"/>
      <c r="R97" s="110"/>
      <c r="S97" s="111"/>
    </row>
    <row r="98" spans="2:19" ht="15" customHeight="1" x14ac:dyDescent="0.25">
      <c r="B98" s="109"/>
      <c r="C98" s="111"/>
      <c r="D98" s="111"/>
      <c r="E98" s="111"/>
      <c r="F98" s="111"/>
      <c r="G98" s="111"/>
      <c r="H98" s="112"/>
      <c r="I98" s="113"/>
      <c r="J98" s="113"/>
      <c r="K98" s="110"/>
      <c r="L98" s="113"/>
      <c r="M98" s="113"/>
      <c r="N98" s="113"/>
      <c r="O98" s="113"/>
      <c r="P98" s="110"/>
      <c r="Q98" s="113"/>
      <c r="R98" s="110"/>
      <c r="S98" s="111"/>
    </row>
    <row r="99" spans="2:19" ht="15" customHeight="1" x14ac:dyDescent="0.25">
      <c r="B99" s="109"/>
      <c r="C99" s="111"/>
      <c r="D99" s="111"/>
      <c r="E99" s="111"/>
      <c r="F99" s="111"/>
      <c r="G99" s="111"/>
      <c r="H99" s="112"/>
      <c r="I99" s="113"/>
      <c r="J99" s="113"/>
      <c r="K99" s="110"/>
      <c r="L99" s="113"/>
      <c r="M99" s="113"/>
      <c r="N99" s="113"/>
      <c r="O99" s="113"/>
      <c r="P99" s="110"/>
      <c r="Q99" s="113"/>
      <c r="R99" s="110"/>
      <c r="S99" s="111"/>
    </row>
    <row r="100" spans="2:19" ht="15" customHeight="1" x14ac:dyDescent="0.25">
      <c r="B100" s="109"/>
      <c r="C100" s="111"/>
      <c r="D100" s="111"/>
      <c r="E100" s="111"/>
      <c r="F100" s="111"/>
      <c r="G100" s="111"/>
      <c r="H100" s="112"/>
      <c r="I100" s="113"/>
      <c r="J100" s="113"/>
      <c r="K100" s="110"/>
      <c r="L100" s="113"/>
      <c r="M100" s="113"/>
      <c r="N100" s="113"/>
      <c r="O100" s="113"/>
      <c r="P100" s="110"/>
      <c r="Q100" s="113"/>
      <c r="R100" s="110"/>
      <c r="S100" s="111"/>
    </row>
    <row r="101" spans="2:19" ht="15" customHeight="1" x14ac:dyDescent="0.25">
      <c r="B101" s="109"/>
      <c r="C101" s="111"/>
      <c r="D101" s="111"/>
      <c r="E101" s="111"/>
      <c r="F101" s="111"/>
      <c r="G101" s="111"/>
      <c r="H101" s="112"/>
      <c r="I101" s="113"/>
      <c r="J101" s="113"/>
      <c r="K101" s="110"/>
      <c r="L101" s="113"/>
      <c r="M101" s="113"/>
      <c r="N101" s="113"/>
      <c r="O101" s="113"/>
      <c r="P101" s="110"/>
      <c r="Q101" s="113"/>
      <c r="R101" s="110"/>
      <c r="S101" s="111"/>
    </row>
    <row r="102" spans="2:19" ht="15" customHeight="1" x14ac:dyDescent="0.25">
      <c r="B102" s="109"/>
      <c r="C102" s="111"/>
      <c r="D102" s="111"/>
      <c r="E102" s="111"/>
      <c r="F102" s="111"/>
      <c r="G102" s="111"/>
      <c r="H102" s="112"/>
      <c r="I102" s="113"/>
      <c r="J102" s="113"/>
      <c r="K102" s="110"/>
      <c r="L102" s="113"/>
      <c r="M102" s="113"/>
      <c r="N102" s="113"/>
      <c r="O102" s="113"/>
      <c r="P102" s="110"/>
      <c r="Q102" s="113"/>
      <c r="R102" s="110"/>
      <c r="S102" s="111"/>
    </row>
    <row r="103" spans="2:19" ht="15" customHeight="1" x14ac:dyDescent="0.25">
      <c r="B103" s="109"/>
      <c r="C103" s="111"/>
      <c r="D103" s="111"/>
      <c r="E103" s="111"/>
      <c r="F103" s="111"/>
      <c r="G103" s="111"/>
      <c r="H103" s="112"/>
      <c r="I103" s="113"/>
      <c r="J103" s="113"/>
      <c r="K103" s="110"/>
      <c r="L103" s="113"/>
      <c r="M103" s="113"/>
      <c r="N103" s="113"/>
      <c r="O103" s="113"/>
      <c r="P103" s="110"/>
      <c r="Q103" s="113"/>
      <c r="R103" s="110"/>
      <c r="S103" s="111"/>
    </row>
    <row r="104" spans="2:19" ht="15" customHeight="1" x14ac:dyDescent="0.25">
      <c r="B104" s="109"/>
      <c r="C104" s="111"/>
      <c r="D104" s="111"/>
      <c r="E104" s="111"/>
      <c r="F104" s="111"/>
      <c r="G104" s="111"/>
      <c r="H104" s="112"/>
      <c r="I104" s="113"/>
      <c r="J104" s="113"/>
      <c r="K104" s="110"/>
      <c r="L104" s="113"/>
      <c r="M104" s="113"/>
      <c r="N104" s="113"/>
      <c r="O104" s="113"/>
      <c r="P104" s="110"/>
      <c r="Q104" s="113"/>
      <c r="R104" s="110"/>
      <c r="S104" s="111"/>
    </row>
    <row r="105" spans="2:19" ht="15" customHeight="1" x14ac:dyDescent="0.25">
      <c r="B105" s="109"/>
      <c r="C105" s="111"/>
      <c r="D105" s="111"/>
      <c r="E105" s="111"/>
      <c r="F105" s="111"/>
      <c r="G105" s="111"/>
      <c r="H105" s="112"/>
      <c r="I105" s="113"/>
      <c r="J105" s="113"/>
      <c r="K105" s="110"/>
      <c r="L105" s="113"/>
      <c r="M105" s="113"/>
      <c r="N105" s="113"/>
      <c r="O105" s="113"/>
      <c r="P105" s="110"/>
      <c r="Q105" s="113"/>
      <c r="R105" s="110"/>
      <c r="S105" s="111"/>
    </row>
    <row r="106" spans="2:19" ht="15" customHeight="1" x14ac:dyDescent="0.25">
      <c r="B106" s="109"/>
      <c r="C106" s="111"/>
      <c r="D106" s="111"/>
      <c r="E106" s="111"/>
      <c r="F106" s="111"/>
      <c r="G106" s="111"/>
      <c r="H106" s="112"/>
      <c r="I106" s="113"/>
      <c r="J106" s="113"/>
      <c r="K106" s="110"/>
      <c r="L106" s="113"/>
      <c r="M106" s="113"/>
      <c r="N106" s="113"/>
      <c r="O106" s="113"/>
      <c r="P106" s="110"/>
      <c r="Q106" s="113"/>
      <c r="R106" s="110"/>
      <c r="S106" s="111"/>
    </row>
    <row r="107" spans="2:19" ht="15" customHeight="1" x14ac:dyDescent="0.25">
      <c r="B107" s="109"/>
      <c r="C107" s="111"/>
      <c r="D107" s="111"/>
      <c r="E107" s="111"/>
      <c r="F107" s="111"/>
      <c r="G107" s="111"/>
      <c r="H107" s="112"/>
      <c r="I107" s="113"/>
      <c r="J107" s="113"/>
      <c r="K107" s="110"/>
      <c r="L107" s="113"/>
      <c r="M107" s="113"/>
      <c r="N107" s="113"/>
      <c r="O107" s="113"/>
      <c r="P107" s="110"/>
      <c r="Q107" s="113"/>
      <c r="R107" s="110"/>
      <c r="S107" s="111"/>
    </row>
    <row r="108" spans="2:19" ht="15" customHeight="1" x14ac:dyDescent="0.25">
      <c r="B108" s="109"/>
      <c r="C108" s="111"/>
      <c r="D108" s="111"/>
      <c r="E108" s="111"/>
      <c r="F108" s="111"/>
      <c r="G108" s="111"/>
      <c r="H108" s="112"/>
      <c r="I108" s="113"/>
      <c r="J108" s="113"/>
      <c r="K108" s="110"/>
      <c r="L108" s="113"/>
      <c r="M108" s="113"/>
      <c r="N108" s="113"/>
      <c r="O108" s="113"/>
      <c r="P108" s="110"/>
      <c r="Q108" s="113"/>
      <c r="R108" s="110"/>
      <c r="S108" s="111"/>
    </row>
    <row r="109" spans="2:19" x14ac:dyDescent="0.25">
      <c r="B109" s="109"/>
      <c r="C109" s="114"/>
      <c r="D109" s="114"/>
      <c r="E109" s="114"/>
      <c r="F109" s="114"/>
      <c r="G109" s="114"/>
      <c r="H109" s="112"/>
      <c r="I109" s="115"/>
      <c r="J109" s="115"/>
      <c r="K109" s="110"/>
      <c r="L109" s="115"/>
      <c r="M109" s="115"/>
      <c r="N109" s="115"/>
      <c r="O109" s="115"/>
      <c r="P109" s="110"/>
      <c r="Q109" s="115"/>
      <c r="R109" s="110"/>
      <c r="S109" s="114"/>
    </row>
    <row r="110" spans="2:19" x14ac:dyDescent="0.25">
      <c r="B110" s="109"/>
      <c r="C110" s="114"/>
      <c r="D110" s="114"/>
      <c r="E110" s="114"/>
      <c r="F110" s="114"/>
      <c r="G110" s="114"/>
      <c r="H110" s="112"/>
      <c r="I110" s="115"/>
      <c r="J110" s="115"/>
      <c r="K110" s="110"/>
      <c r="L110" s="115"/>
      <c r="M110" s="115"/>
      <c r="N110" s="115"/>
      <c r="O110" s="115"/>
      <c r="P110" s="110"/>
      <c r="Q110" s="115"/>
      <c r="R110" s="110"/>
      <c r="S110" s="114"/>
    </row>
    <row r="111" spans="2:19" x14ac:dyDescent="0.25">
      <c r="B111" s="109"/>
      <c r="C111" s="114"/>
      <c r="D111" s="114"/>
      <c r="E111" s="114"/>
      <c r="F111" s="114"/>
      <c r="G111" s="114"/>
      <c r="H111" s="112"/>
      <c r="I111" s="115"/>
      <c r="J111" s="115"/>
      <c r="K111" s="110"/>
      <c r="L111" s="115"/>
      <c r="M111" s="115"/>
      <c r="N111" s="115"/>
      <c r="O111" s="115"/>
      <c r="P111" s="110"/>
      <c r="Q111" s="115"/>
      <c r="R111" s="110"/>
      <c r="S111" s="114"/>
    </row>
    <row r="112" spans="2:19" x14ac:dyDescent="0.25">
      <c r="B112" s="109"/>
      <c r="C112" s="114"/>
      <c r="D112" s="114"/>
      <c r="E112" s="114"/>
      <c r="F112" s="114"/>
      <c r="G112" s="114"/>
      <c r="H112" s="112"/>
      <c r="I112" s="115"/>
      <c r="J112" s="115"/>
      <c r="K112" s="110"/>
      <c r="L112" s="115"/>
      <c r="M112" s="115"/>
      <c r="N112" s="115"/>
      <c r="O112" s="115"/>
      <c r="P112" s="110"/>
      <c r="Q112" s="115"/>
      <c r="R112" s="110"/>
      <c r="S112" s="114"/>
    </row>
    <row r="113" spans="2:19" x14ac:dyDescent="0.25">
      <c r="B113" s="109"/>
      <c r="C113" s="114"/>
      <c r="D113" s="114"/>
      <c r="E113" s="114"/>
      <c r="F113" s="114"/>
      <c r="G113" s="114"/>
      <c r="H113" s="112"/>
      <c r="I113" s="115"/>
      <c r="J113" s="115"/>
      <c r="K113" s="110"/>
      <c r="L113" s="115"/>
      <c r="M113" s="115"/>
      <c r="N113" s="115"/>
      <c r="O113" s="115"/>
      <c r="P113" s="110"/>
      <c r="Q113" s="115"/>
      <c r="R113" s="110"/>
      <c r="S113" s="114"/>
    </row>
    <row r="114" spans="2:19" x14ac:dyDescent="0.25">
      <c r="B114" s="109"/>
      <c r="C114" s="114"/>
      <c r="D114" s="114"/>
      <c r="E114" s="114"/>
      <c r="F114" s="114"/>
      <c r="G114" s="114"/>
      <c r="H114" s="112"/>
      <c r="I114" s="115"/>
      <c r="J114" s="115"/>
      <c r="K114" s="110"/>
      <c r="L114" s="115"/>
      <c r="M114" s="115"/>
      <c r="N114" s="115"/>
      <c r="O114" s="115"/>
      <c r="P114" s="110"/>
      <c r="Q114" s="115"/>
      <c r="R114" s="110"/>
      <c r="S114" s="114"/>
    </row>
    <row r="115" spans="2:19" x14ac:dyDescent="0.25">
      <c r="B115" s="109"/>
      <c r="C115" s="114"/>
      <c r="D115" s="114"/>
      <c r="E115" s="114"/>
      <c r="F115" s="114"/>
      <c r="G115" s="114"/>
      <c r="H115" s="112"/>
      <c r="I115" s="115"/>
      <c r="J115" s="115"/>
      <c r="K115" s="110"/>
      <c r="L115" s="115"/>
      <c r="M115" s="115"/>
      <c r="N115" s="115"/>
      <c r="O115" s="115"/>
      <c r="P115" s="110"/>
      <c r="Q115" s="115"/>
      <c r="R115" s="110"/>
      <c r="S115" s="114"/>
    </row>
    <row r="116" spans="2:19" x14ac:dyDescent="0.25">
      <c r="B116" s="109"/>
      <c r="C116" s="114"/>
      <c r="D116" s="114"/>
      <c r="E116" s="114"/>
      <c r="F116" s="114"/>
      <c r="G116" s="114"/>
      <c r="H116" s="112"/>
      <c r="I116" s="115"/>
      <c r="J116" s="115"/>
      <c r="K116" s="110"/>
      <c r="L116" s="115"/>
      <c r="M116" s="115"/>
      <c r="N116" s="115"/>
      <c r="O116" s="115"/>
      <c r="P116" s="110"/>
      <c r="Q116" s="115"/>
      <c r="R116" s="110"/>
      <c r="S116" s="114"/>
    </row>
    <row r="117" spans="2:19" x14ac:dyDescent="0.25">
      <c r="B117" s="109"/>
      <c r="C117" s="114"/>
      <c r="D117" s="114"/>
      <c r="E117" s="114"/>
      <c r="F117" s="114"/>
      <c r="G117" s="114"/>
      <c r="H117" s="112"/>
      <c r="I117" s="115"/>
      <c r="J117" s="115"/>
      <c r="K117" s="110"/>
      <c r="L117" s="115"/>
      <c r="M117" s="115"/>
      <c r="N117" s="115"/>
      <c r="O117" s="115"/>
      <c r="P117" s="110"/>
      <c r="Q117" s="115"/>
      <c r="R117" s="110"/>
      <c r="S117" s="114"/>
    </row>
    <row r="118" spans="2:19" x14ac:dyDescent="0.25">
      <c r="B118" s="109"/>
      <c r="C118" s="114"/>
      <c r="D118" s="114"/>
      <c r="E118" s="114"/>
      <c r="F118" s="114"/>
      <c r="G118" s="114"/>
      <c r="H118" s="112"/>
      <c r="I118" s="115"/>
      <c r="J118" s="115"/>
      <c r="K118" s="110"/>
      <c r="L118" s="115"/>
      <c r="M118" s="115"/>
      <c r="N118" s="115"/>
      <c r="O118" s="115"/>
      <c r="P118" s="110"/>
      <c r="Q118" s="115"/>
      <c r="R118" s="110"/>
      <c r="S118" s="114"/>
    </row>
    <row r="119" spans="2:19" x14ac:dyDescent="0.25">
      <c r="B119" s="109"/>
      <c r="C119" s="114"/>
      <c r="D119" s="114"/>
      <c r="E119" s="114"/>
      <c r="F119" s="114"/>
      <c r="G119" s="114"/>
      <c r="H119" s="112"/>
      <c r="I119" s="115"/>
      <c r="J119" s="115"/>
      <c r="K119" s="110"/>
      <c r="L119" s="115"/>
      <c r="M119" s="115"/>
      <c r="N119" s="115"/>
      <c r="O119" s="115"/>
      <c r="P119" s="110"/>
      <c r="Q119" s="115"/>
      <c r="R119" s="110"/>
      <c r="S119" s="114"/>
    </row>
    <row r="120" spans="2:19" x14ac:dyDescent="0.25">
      <c r="B120" s="109"/>
      <c r="C120" s="114"/>
      <c r="D120" s="114"/>
      <c r="E120" s="114"/>
      <c r="F120" s="114"/>
      <c r="G120" s="114"/>
      <c r="H120" s="112"/>
      <c r="I120" s="115"/>
      <c r="J120" s="115"/>
      <c r="K120" s="110"/>
      <c r="L120" s="115"/>
      <c r="M120" s="115"/>
      <c r="N120" s="115"/>
      <c r="O120" s="115"/>
      <c r="P120" s="110"/>
      <c r="Q120" s="115"/>
      <c r="R120" s="110"/>
      <c r="S120" s="114"/>
    </row>
    <row r="121" spans="2:19" x14ac:dyDescent="0.25">
      <c r="B121" s="109"/>
      <c r="C121" s="114"/>
      <c r="D121" s="114"/>
      <c r="E121" s="114"/>
      <c r="F121" s="114"/>
      <c r="G121" s="114"/>
      <c r="H121" s="112"/>
      <c r="I121" s="115"/>
      <c r="J121" s="115"/>
      <c r="K121" s="110"/>
      <c r="L121" s="115"/>
      <c r="M121" s="115"/>
      <c r="N121" s="115"/>
      <c r="O121" s="115"/>
      <c r="P121" s="110"/>
      <c r="Q121" s="115"/>
      <c r="R121" s="110"/>
      <c r="S121" s="114"/>
    </row>
    <row r="122" spans="2:19" x14ac:dyDescent="0.25">
      <c r="B122" s="109"/>
      <c r="C122" s="114"/>
      <c r="D122" s="114"/>
      <c r="E122" s="114"/>
      <c r="F122" s="114"/>
      <c r="G122" s="114"/>
      <c r="H122" s="112"/>
      <c r="I122" s="115"/>
      <c r="J122" s="115"/>
      <c r="K122" s="110"/>
      <c r="L122" s="115"/>
      <c r="M122" s="115"/>
      <c r="N122" s="115"/>
      <c r="O122" s="115"/>
      <c r="P122" s="110"/>
      <c r="Q122" s="115"/>
      <c r="R122" s="110"/>
      <c r="S122" s="114"/>
    </row>
    <row r="123" spans="2:19" x14ac:dyDescent="0.25">
      <c r="B123" s="109"/>
      <c r="C123" s="114"/>
      <c r="D123" s="114"/>
      <c r="E123" s="114"/>
      <c r="F123" s="114"/>
      <c r="G123" s="114"/>
      <c r="H123" s="112"/>
      <c r="I123" s="115"/>
      <c r="J123" s="115"/>
      <c r="K123" s="110"/>
      <c r="L123" s="115"/>
      <c r="M123" s="115"/>
      <c r="N123" s="115"/>
      <c r="O123" s="115"/>
      <c r="P123" s="110"/>
      <c r="Q123" s="115"/>
      <c r="R123" s="110"/>
      <c r="S123" s="114"/>
    </row>
    <row r="124" spans="2:19" x14ac:dyDescent="0.25">
      <c r="B124" s="109"/>
      <c r="C124" s="114"/>
      <c r="D124" s="114"/>
      <c r="E124" s="114"/>
      <c r="F124" s="114"/>
      <c r="G124" s="114"/>
      <c r="H124" s="112"/>
      <c r="I124" s="115"/>
      <c r="J124" s="115"/>
      <c r="K124" s="110"/>
      <c r="L124" s="115"/>
      <c r="M124" s="115"/>
      <c r="N124" s="115"/>
      <c r="O124" s="115"/>
      <c r="P124" s="110"/>
      <c r="Q124" s="115"/>
      <c r="R124" s="110"/>
      <c r="S124" s="114"/>
    </row>
    <row r="125" spans="2:19" x14ac:dyDescent="0.25">
      <c r="B125" s="109"/>
      <c r="C125" s="114"/>
      <c r="D125" s="114"/>
      <c r="E125" s="114"/>
      <c r="F125" s="114"/>
      <c r="G125" s="114"/>
      <c r="H125" s="112"/>
      <c r="I125" s="115"/>
      <c r="J125" s="115"/>
      <c r="K125" s="110"/>
      <c r="L125" s="115"/>
      <c r="M125" s="115"/>
      <c r="N125" s="115"/>
      <c r="O125" s="115"/>
      <c r="P125" s="110"/>
      <c r="Q125" s="115"/>
      <c r="R125" s="110"/>
      <c r="S125" s="114"/>
    </row>
    <row r="126" spans="2:19" x14ac:dyDescent="0.25">
      <c r="B126" s="109"/>
      <c r="C126" s="114"/>
      <c r="D126" s="114"/>
      <c r="E126" s="114"/>
      <c r="F126" s="114"/>
      <c r="G126" s="114"/>
      <c r="H126" s="112"/>
      <c r="I126" s="115"/>
      <c r="J126" s="115"/>
      <c r="K126" s="110"/>
      <c r="L126" s="115"/>
      <c r="M126" s="115"/>
      <c r="N126" s="115"/>
      <c r="O126" s="115"/>
      <c r="P126" s="110"/>
      <c r="Q126" s="115"/>
      <c r="R126" s="110"/>
      <c r="S126" s="114"/>
    </row>
    <row r="127" spans="2:19" x14ac:dyDescent="0.25">
      <c r="B127" s="109"/>
      <c r="C127" s="114"/>
      <c r="D127" s="114"/>
      <c r="E127" s="114"/>
      <c r="F127" s="114"/>
      <c r="G127" s="114"/>
      <c r="H127" s="112"/>
      <c r="I127" s="115"/>
      <c r="J127" s="115"/>
      <c r="K127" s="110"/>
      <c r="L127" s="115"/>
      <c r="M127" s="115"/>
      <c r="N127" s="115"/>
      <c r="O127" s="115"/>
      <c r="P127" s="110"/>
      <c r="Q127" s="115"/>
      <c r="R127" s="110"/>
      <c r="S127" s="114"/>
    </row>
    <row r="128" spans="2:19" x14ac:dyDescent="0.25">
      <c r="B128" s="109"/>
      <c r="C128" s="114"/>
      <c r="D128" s="114"/>
      <c r="E128" s="114"/>
      <c r="F128" s="114"/>
      <c r="G128" s="114"/>
      <c r="H128" s="112"/>
      <c r="I128" s="115"/>
      <c r="J128" s="115"/>
      <c r="K128" s="110"/>
      <c r="L128" s="115"/>
      <c r="M128" s="115"/>
      <c r="N128" s="115"/>
      <c r="O128" s="115"/>
      <c r="P128" s="110"/>
      <c r="Q128" s="115"/>
      <c r="R128" s="110"/>
      <c r="S128" s="114"/>
    </row>
    <row r="129" spans="2:19" x14ac:dyDescent="0.25">
      <c r="B129" s="109"/>
      <c r="C129" s="114"/>
      <c r="D129" s="114"/>
      <c r="E129" s="114"/>
      <c r="F129" s="114"/>
      <c r="G129" s="114"/>
      <c r="H129" s="112"/>
      <c r="I129" s="115"/>
      <c r="J129" s="115"/>
      <c r="K129" s="110"/>
      <c r="L129" s="115"/>
      <c r="M129" s="115"/>
      <c r="N129" s="115"/>
      <c r="O129" s="115"/>
      <c r="P129" s="110"/>
      <c r="Q129" s="115"/>
      <c r="R129" s="110"/>
      <c r="S129" s="114"/>
    </row>
    <row r="130" spans="2:19" x14ac:dyDescent="0.25">
      <c r="B130" s="109"/>
      <c r="C130" s="114"/>
      <c r="D130" s="114"/>
      <c r="E130" s="114"/>
      <c r="F130" s="114"/>
      <c r="G130" s="114"/>
      <c r="H130" s="112"/>
      <c r="I130" s="115"/>
      <c r="J130" s="115"/>
      <c r="K130" s="110"/>
      <c r="L130" s="115"/>
      <c r="M130" s="115"/>
      <c r="N130" s="115"/>
      <c r="O130" s="115"/>
      <c r="P130" s="110"/>
      <c r="Q130" s="115"/>
      <c r="R130" s="110"/>
      <c r="S130" s="114"/>
    </row>
    <row r="131" spans="2:19" x14ac:dyDescent="0.25">
      <c r="B131" s="109"/>
      <c r="C131" s="114"/>
      <c r="D131" s="114"/>
      <c r="E131" s="114"/>
      <c r="F131" s="114"/>
      <c r="G131" s="114"/>
      <c r="H131" s="112"/>
      <c r="I131" s="115"/>
      <c r="J131" s="115"/>
      <c r="K131" s="110"/>
      <c r="L131" s="115"/>
      <c r="M131" s="115"/>
      <c r="N131" s="115"/>
      <c r="O131" s="115"/>
      <c r="P131" s="110"/>
      <c r="Q131" s="115"/>
      <c r="R131" s="110"/>
      <c r="S131" s="114"/>
    </row>
    <row r="132" spans="2:19" x14ac:dyDescent="0.25">
      <c r="B132" s="109"/>
      <c r="C132" s="114"/>
      <c r="D132" s="114"/>
      <c r="E132" s="114"/>
      <c r="F132" s="114"/>
      <c r="G132" s="114"/>
      <c r="H132" s="112"/>
      <c r="I132" s="115"/>
      <c r="J132" s="115"/>
      <c r="K132" s="110"/>
      <c r="L132" s="115"/>
      <c r="M132" s="115"/>
      <c r="N132" s="115"/>
      <c r="O132" s="115"/>
      <c r="P132" s="110"/>
      <c r="Q132" s="115"/>
      <c r="R132" s="110"/>
      <c r="S132" s="114"/>
    </row>
    <row r="133" spans="2:19" x14ac:dyDescent="0.25">
      <c r="B133" s="109"/>
      <c r="C133" s="114"/>
      <c r="D133" s="114"/>
      <c r="E133" s="114"/>
      <c r="F133" s="114"/>
      <c r="G133" s="114"/>
      <c r="H133" s="112"/>
      <c r="I133" s="115"/>
      <c r="J133" s="115"/>
      <c r="K133" s="110"/>
      <c r="L133" s="115"/>
      <c r="M133" s="115"/>
      <c r="N133" s="115"/>
      <c r="O133" s="115"/>
      <c r="P133" s="110"/>
      <c r="Q133" s="115"/>
      <c r="R133" s="110"/>
      <c r="S133" s="114"/>
    </row>
    <row r="134" spans="2:19" x14ac:dyDescent="0.25">
      <c r="B134" s="109"/>
      <c r="C134" s="114"/>
      <c r="D134" s="114"/>
      <c r="E134" s="114"/>
      <c r="F134" s="114"/>
      <c r="G134" s="114"/>
      <c r="H134" s="112"/>
      <c r="I134" s="115"/>
      <c r="J134" s="115"/>
      <c r="K134" s="110"/>
      <c r="L134" s="115"/>
      <c r="M134" s="115"/>
      <c r="N134" s="115"/>
      <c r="O134" s="115"/>
      <c r="P134" s="110"/>
      <c r="Q134" s="115"/>
      <c r="R134" s="110"/>
      <c r="S134" s="114"/>
    </row>
    <row r="135" spans="2:19" x14ac:dyDescent="0.25">
      <c r="B135" s="109"/>
      <c r="C135" s="114"/>
      <c r="D135" s="114"/>
      <c r="E135" s="114"/>
      <c r="F135" s="114"/>
      <c r="G135" s="114"/>
      <c r="H135" s="112"/>
      <c r="I135" s="115"/>
      <c r="J135" s="115"/>
      <c r="K135" s="110"/>
      <c r="L135" s="115"/>
      <c r="M135" s="115"/>
      <c r="N135" s="115"/>
      <c r="O135" s="115"/>
      <c r="P135" s="110"/>
      <c r="Q135" s="115"/>
      <c r="R135" s="110"/>
      <c r="S135" s="114"/>
    </row>
    <row r="136" spans="2:19" x14ac:dyDescent="0.25">
      <c r="B136" s="109"/>
      <c r="C136" s="114"/>
      <c r="D136" s="114"/>
      <c r="E136" s="114"/>
      <c r="F136" s="114"/>
      <c r="G136" s="114"/>
      <c r="H136" s="112"/>
      <c r="I136" s="115"/>
      <c r="J136" s="115"/>
      <c r="K136" s="110"/>
      <c r="L136" s="115"/>
      <c r="M136" s="115"/>
      <c r="N136" s="115"/>
      <c r="O136" s="115"/>
      <c r="P136" s="110"/>
      <c r="Q136" s="115"/>
      <c r="R136" s="110"/>
      <c r="S136" s="114"/>
    </row>
    <row r="137" spans="2:19" x14ac:dyDescent="0.25">
      <c r="B137" s="109"/>
      <c r="C137" s="114"/>
      <c r="D137" s="114"/>
      <c r="E137" s="114"/>
      <c r="F137" s="114"/>
      <c r="G137" s="114"/>
      <c r="H137" s="112"/>
      <c r="I137" s="115"/>
      <c r="J137" s="115"/>
      <c r="K137" s="110"/>
      <c r="L137" s="115"/>
      <c r="M137" s="115"/>
      <c r="N137" s="115"/>
      <c r="O137" s="115"/>
      <c r="P137" s="110"/>
      <c r="Q137" s="115"/>
      <c r="R137" s="110"/>
      <c r="S137" s="114"/>
    </row>
    <row r="138" spans="2:19" x14ac:dyDescent="0.25">
      <c r="B138" s="109"/>
      <c r="C138" s="114"/>
      <c r="D138" s="114"/>
      <c r="E138" s="114"/>
      <c r="F138" s="114"/>
      <c r="G138" s="114"/>
      <c r="H138" s="112"/>
      <c r="I138" s="115"/>
      <c r="J138" s="115"/>
      <c r="K138" s="110"/>
      <c r="L138" s="115"/>
      <c r="M138" s="115"/>
      <c r="N138" s="115"/>
      <c r="O138" s="115"/>
      <c r="P138" s="110"/>
      <c r="Q138" s="115"/>
      <c r="R138" s="110"/>
      <c r="S138" s="114"/>
    </row>
    <row r="139" spans="2:19" x14ac:dyDescent="0.25">
      <c r="B139" s="109"/>
      <c r="C139" s="114"/>
      <c r="D139" s="114"/>
      <c r="E139" s="114"/>
      <c r="F139" s="114"/>
      <c r="G139" s="114"/>
      <c r="H139" s="112"/>
      <c r="I139" s="115"/>
      <c r="J139" s="115"/>
      <c r="K139" s="110"/>
      <c r="L139" s="115"/>
      <c r="M139" s="115"/>
      <c r="N139" s="115"/>
      <c r="O139" s="115"/>
      <c r="P139" s="110"/>
      <c r="Q139" s="115"/>
      <c r="R139" s="110"/>
      <c r="S139" s="114"/>
    </row>
    <row r="140" spans="2:19" x14ac:dyDescent="0.25">
      <c r="B140" s="109"/>
      <c r="C140" s="114"/>
      <c r="D140" s="114"/>
      <c r="E140" s="114"/>
      <c r="F140" s="114"/>
      <c r="G140" s="114"/>
      <c r="H140" s="112"/>
      <c r="I140" s="115"/>
      <c r="J140" s="115"/>
      <c r="K140" s="110"/>
      <c r="L140" s="115"/>
      <c r="M140" s="115"/>
      <c r="N140" s="115"/>
      <c r="O140" s="115"/>
      <c r="P140" s="110"/>
      <c r="Q140" s="115"/>
      <c r="R140" s="110"/>
      <c r="S140" s="114"/>
    </row>
    <row r="141" spans="2:19" x14ac:dyDescent="0.25">
      <c r="B141" s="109"/>
      <c r="C141" s="114"/>
      <c r="D141" s="114"/>
      <c r="E141" s="114"/>
      <c r="F141" s="114"/>
      <c r="G141" s="114"/>
      <c r="H141" s="112"/>
      <c r="I141" s="115"/>
      <c r="J141" s="115"/>
      <c r="K141" s="110"/>
      <c r="L141" s="115"/>
      <c r="M141" s="115"/>
      <c r="N141" s="115"/>
      <c r="O141" s="115"/>
      <c r="P141" s="110"/>
      <c r="Q141" s="115"/>
      <c r="R141" s="110"/>
      <c r="S141" s="114"/>
    </row>
    <row r="142" spans="2:19" x14ac:dyDescent="0.25">
      <c r="B142" s="109"/>
      <c r="C142" s="114"/>
      <c r="D142" s="114"/>
      <c r="E142" s="114"/>
      <c r="F142" s="114"/>
      <c r="G142" s="114"/>
      <c r="H142" s="112"/>
      <c r="I142" s="115"/>
      <c r="J142" s="115"/>
      <c r="K142" s="110"/>
      <c r="L142" s="115"/>
      <c r="M142" s="115"/>
      <c r="N142" s="115"/>
      <c r="O142" s="115"/>
      <c r="P142" s="110"/>
      <c r="Q142" s="115"/>
      <c r="R142" s="110"/>
      <c r="S142" s="114"/>
    </row>
    <row r="143" spans="2:19" x14ac:dyDescent="0.25">
      <c r="B143" s="109"/>
      <c r="C143" s="114"/>
      <c r="D143" s="114"/>
      <c r="E143" s="114"/>
      <c r="F143" s="114"/>
      <c r="G143" s="114"/>
      <c r="H143" s="112"/>
      <c r="I143" s="115"/>
      <c r="J143" s="115"/>
      <c r="K143" s="110"/>
      <c r="L143" s="115"/>
      <c r="M143" s="115"/>
      <c r="N143" s="115"/>
      <c r="O143" s="115"/>
      <c r="P143" s="110"/>
      <c r="Q143" s="115"/>
      <c r="R143" s="110"/>
      <c r="S143" s="114"/>
    </row>
    <row r="144" spans="2:19" x14ac:dyDescent="0.25">
      <c r="B144" s="109"/>
      <c r="C144" s="114"/>
      <c r="D144" s="114"/>
      <c r="E144" s="114"/>
      <c r="F144" s="114"/>
      <c r="G144" s="114"/>
      <c r="H144" s="112"/>
      <c r="I144" s="115"/>
      <c r="J144" s="115"/>
      <c r="K144" s="110"/>
      <c r="L144" s="115"/>
      <c r="M144" s="115"/>
      <c r="N144" s="115"/>
      <c r="O144" s="115"/>
      <c r="P144" s="110"/>
      <c r="Q144" s="115"/>
      <c r="R144" s="110"/>
      <c r="S144" s="114"/>
    </row>
    <row r="145" spans="2:19" x14ac:dyDescent="0.25">
      <c r="B145" s="109"/>
      <c r="C145" s="114"/>
      <c r="D145" s="114"/>
      <c r="E145" s="114"/>
      <c r="F145" s="114"/>
      <c r="G145" s="114"/>
      <c r="H145" s="112"/>
      <c r="I145" s="115"/>
      <c r="J145" s="115"/>
      <c r="K145" s="110"/>
      <c r="L145" s="115"/>
      <c r="M145" s="115"/>
      <c r="N145" s="115"/>
      <c r="O145" s="115"/>
      <c r="P145" s="110"/>
      <c r="Q145" s="115"/>
      <c r="R145" s="110"/>
      <c r="S145" s="114"/>
    </row>
    <row r="146" spans="2:19" x14ac:dyDescent="0.25">
      <c r="B146" s="109"/>
      <c r="C146" s="114"/>
      <c r="D146" s="114"/>
      <c r="E146" s="114"/>
      <c r="F146" s="114"/>
      <c r="G146" s="114"/>
      <c r="H146" s="112"/>
      <c r="I146" s="115"/>
      <c r="J146" s="115"/>
      <c r="K146" s="110"/>
      <c r="L146" s="115"/>
      <c r="M146" s="115"/>
      <c r="N146" s="115"/>
      <c r="O146" s="115"/>
      <c r="P146" s="110"/>
      <c r="Q146" s="115"/>
      <c r="R146" s="110"/>
      <c r="S146" s="114"/>
    </row>
    <row r="147" spans="2:19" x14ac:dyDescent="0.25">
      <c r="B147" s="109"/>
      <c r="C147" s="114"/>
      <c r="D147" s="114"/>
      <c r="E147" s="114"/>
      <c r="F147" s="114"/>
      <c r="G147" s="114"/>
      <c r="H147" s="112"/>
      <c r="I147" s="115"/>
      <c r="J147" s="115"/>
      <c r="K147" s="110"/>
      <c r="L147" s="115"/>
      <c r="M147" s="115"/>
      <c r="N147" s="115"/>
      <c r="O147" s="115"/>
      <c r="P147" s="110"/>
      <c r="Q147" s="115"/>
      <c r="R147" s="110"/>
      <c r="S147" s="114"/>
    </row>
    <row r="148" spans="2:19" x14ac:dyDescent="0.25">
      <c r="B148" s="109"/>
      <c r="C148" s="114"/>
      <c r="D148" s="114"/>
      <c r="E148" s="114"/>
      <c r="F148" s="114"/>
      <c r="G148" s="114"/>
      <c r="H148" s="112"/>
      <c r="I148" s="115"/>
      <c r="J148" s="115"/>
      <c r="K148" s="110"/>
      <c r="L148" s="115"/>
      <c r="M148" s="115"/>
      <c r="N148" s="115"/>
      <c r="O148" s="115"/>
      <c r="P148" s="110"/>
      <c r="Q148" s="115"/>
      <c r="R148" s="110"/>
      <c r="S148" s="114"/>
    </row>
    <row r="149" spans="2:19" x14ac:dyDescent="0.25">
      <c r="B149" s="109"/>
      <c r="C149" s="114"/>
      <c r="D149" s="114"/>
      <c r="E149" s="114"/>
      <c r="F149" s="114"/>
      <c r="G149" s="114"/>
      <c r="H149" s="112"/>
      <c r="I149" s="115"/>
      <c r="J149" s="115"/>
      <c r="K149" s="110"/>
      <c r="L149" s="115"/>
      <c r="M149" s="115"/>
      <c r="N149" s="115"/>
      <c r="O149" s="115"/>
      <c r="P149" s="110"/>
      <c r="Q149" s="115"/>
      <c r="R149" s="110"/>
      <c r="S149" s="114"/>
    </row>
    <row r="150" spans="2:19" x14ac:dyDescent="0.25">
      <c r="B150" s="109"/>
      <c r="C150" s="114"/>
      <c r="D150" s="114"/>
      <c r="E150" s="114"/>
      <c r="F150" s="114"/>
      <c r="G150" s="114"/>
      <c r="H150" s="112"/>
      <c r="I150" s="115"/>
      <c r="J150" s="115"/>
      <c r="K150" s="110"/>
      <c r="L150" s="115"/>
      <c r="M150" s="115"/>
      <c r="N150" s="115"/>
      <c r="O150" s="115"/>
      <c r="P150" s="110"/>
      <c r="Q150" s="115"/>
      <c r="R150" s="110"/>
      <c r="S150" s="114"/>
    </row>
    <row r="151" spans="2:19" x14ac:dyDescent="0.25">
      <c r="B151" s="109"/>
      <c r="C151" s="114"/>
      <c r="D151" s="114"/>
      <c r="E151" s="114"/>
      <c r="F151" s="114"/>
      <c r="G151" s="114"/>
      <c r="H151" s="112"/>
      <c r="I151" s="115"/>
      <c r="J151" s="115"/>
      <c r="K151" s="110"/>
      <c r="L151" s="115"/>
      <c r="M151" s="115"/>
      <c r="N151" s="115"/>
      <c r="O151" s="115"/>
      <c r="P151" s="110"/>
      <c r="Q151" s="115"/>
      <c r="R151" s="110"/>
      <c r="S151" s="114"/>
    </row>
    <row r="152" spans="2:19" x14ac:dyDescent="0.25">
      <c r="B152" s="109"/>
      <c r="C152" s="114"/>
      <c r="D152" s="114"/>
      <c r="E152" s="114"/>
      <c r="F152" s="114"/>
      <c r="G152" s="114"/>
      <c r="H152" s="112"/>
      <c r="I152" s="115"/>
      <c r="J152" s="115"/>
      <c r="K152" s="110"/>
      <c r="L152" s="115"/>
      <c r="M152" s="115"/>
      <c r="N152" s="115"/>
      <c r="O152" s="115"/>
      <c r="P152" s="110"/>
      <c r="Q152" s="115"/>
      <c r="R152" s="110"/>
      <c r="S152" s="114"/>
    </row>
    <row r="153" spans="2:19" x14ac:dyDescent="0.25">
      <c r="B153" s="109"/>
      <c r="C153" s="114"/>
      <c r="D153" s="114"/>
      <c r="E153" s="114"/>
      <c r="F153" s="114"/>
      <c r="G153" s="114"/>
      <c r="H153" s="112"/>
      <c r="I153" s="115"/>
      <c r="J153" s="115"/>
      <c r="K153" s="110"/>
      <c r="L153" s="115"/>
      <c r="M153" s="115"/>
      <c r="N153" s="115"/>
      <c r="O153" s="115"/>
      <c r="P153" s="110"/>
      <c r="Q153" s="115"/>
      <c r="R153" s="110"/>
      <c r="S153" s="114"/>
    </row>
    <row r="154" spans="2:19" x14ac:dyDescent="0.25">
      <c r="B154" s="109"/>
      <c r="C154" s="114"/>
      <c r="D154" s="114"/>
      <c r="E154" s="114"/>
      <c r="F154" s="114"/>
      <c r="G154" s="114"/>
      <c r="H154" s="112"/>
      <c r="I154" s="115"/>
      <c r="J154" s="115"/>
      <c r="K154" s="110"/>
      <c r="L154" s="115"/>
      <c r="M154" s="115"/>
      <c r="N154" s="115"/>
      <c r="O154" s="115"/>
      <c r="P154" s="110"/>
      <c r="Q154" s="115"/>
      <c r="R154" s="110"/>
      <c r="S154" s="114"/>
    </row>
    <row r="155" spans="2:19" x14ac:dyDescent="0.25">
      <c r="B155" s="109"/>
      <c r="C155" s="114"/>
      <c r="D155" s="114"/>
      <c r="E155" s="114"/>
      <c r="F155" s="114"/>
      <c r="G155" s="114"/>
      <c r="H155" s="112"/>
      <c r="I155" s="115"/>
      <c r="J155" s="115"/>
      <c r="K155" s="110"/>
      <c r="L155" s="115"/>
      <c r="M155" s="115"/>
      <c r="N155" s="115"/>
      <c r="O155" s="115"/>
      <c r="P155" s="110"/>
      <c r="Q155" s="115"/>
      <c r="R155" s="110"/>
      <c r="S155" s="114"/>
    </row>
    <row r="156" spans="2:19" x14ac:dyDescent="0.25">
      <c r="B156" s="109"/>
      <c r="C156" s="114"/>
      <c r="D156" s="114"/>
      <c r="E156" s="114"/>
      <c r="F156" s="114"/>
      <c r="G156" s="114"/>
      <c r="H156" s="112"/>
      <c r="I156" s="115"/>
      <c r="J156" s="115"/>
      <c r="K156" s="110"/>
      <c r="L156" s="115"/>
      <c r="M156" s="115"/>
      <c r="N156" s="115"/>
      <c r="O156" s="115"/>
      <c r="P156" s="110"/>
      <c r="Q156" s="115"/>
      <c r="R156" s="110"/>
      <c r="S156" s="114"/>
    </row>
    <row r="157" spans="2:19" x14ac:dyDescent="0.25">
      <c r="B157" s="109"/>
      <c r="C157" s="114"/>
      <c r="D157" s="114"/>
      <c r="E157" s="114"/>
      <c r="F157" s="114"/>
      <c r="G157" s="114"/>
      <c r="H157" s="112"/>
      <c r="I157" s="115"/>
      <c r="J157" s="115"/>
      <c r="K157" s="110"/>
      <c r="L157" s="115"/>
      <c r="M157" s="115"/>
      <c r="N157" s="115"/>
      <c r="O157" s="115"/>
      <c r="P157" s="110"/>
      <c r="Q157" s="115"/>
      <c r="R157" s="110"/>
      <c r="S157" s="114"/>
    </row>
    <row r="158" spans="2:19" x14ac:dyDescent="0.25">
      <c r="B158" s="109"/>
      <c r="C158" s="114"/>
      <c r="D158" s="114"/>
      <c r="E158" s="114"/>
      <c r="F158" s="114"/>
      <c r="G158" s="114"/>
      <c r="H158" s="112"/>
      <c r="I158" s="115"/>
      <c r="J158" s="115"/>
      <c r="K158" s="110"/>
      <c r="L158" s="115"/>
      <c r="M158" s="115"/>
      <c r="N158" s="115"/>
      <c r="O158" s="115"/>
      <c r="P158" s="110"/>
      <c r="Q158" s="115"/>
      <c r="R158" s="110"/>
      <c r="S158" s="114"/>
    </row>
    <row r="159" spans="2:19" x14ac:dyDescent="0.25">
      <c r="B159" s="109"/>
      <c r="C159" s="114"/>
      <c r="D159" s="114"/>
      <c r="E159" s="114"/>
      <c r="F159" s="114"/>
      <c r="G159" s="114"/>
      <c r="H159" s="112"/>
      <c r="I159" s="115"/>
      <c r="J159" s="115"/>
      <c r="K159" s="110"/>
      <c r="L159" s="115"/>
      <c r="M159" s="115"/>
      <c r="N159" s="115"/>
      <c r="O159" s="115"/>
      <c r="P159" s="110"/>
      <c r="Q159" s="115"/>
      <c r="R159" s="110"/>
      <c r="S159" s="114"/>
    </row>
    <row r="160" spans="2:19" x14ac:dyDescent="0.25">
      <c r="B160" s="109"/>
      <c r="C160" s="114"/>
      <c r="D160" s="114"/>
      <c r="E160" s="114"/>
      <c r="F160" s="114"/>
      <c r="G160" s="114"/>
      <c r="H160" s="112"/>
      <c r="I160" s="115"/>
      <c r="J160" s="115"/>
      <c r="K160" s="110"/>
      <c r="L160" s="115"/>
      <c r="M160" s="115"/>
      <c r="N160" s="115"/>
      <c r="O160" s="115"/>
      <c r="P160" s="110"/>
      <c r="Q160" s="115"/>
      <c r="R160" s="110"/>
      <c r="S160" s="114"/>
    </row>
    <row r="161" spans="2:19" x14ac:dyDescent="0.25">
      <c r="B161" s="109"/>
      <c r="C161" s="114"/>
      <c r="D161" s="114"/>
      <c r="E161" s="114"/>
      <c r="F161" s="114"/>
      <c r="G161" s="114"/>
      <c r="H161" s="112"/>
      <c r="I161" s="115"/>
      <c r="J161" s="115"/>
      <c r="K161" s="110"/>
      <c r="L161" s="115"/>
      <c r="M161" s="115"/>
      <c r="N161" s="115"/>
      <c r="O161" s="115"/>
      <c r="P161" s="110"/>
      <c r="Q161" s="115"/>
      <c r="R161" s="110"/>
      <c r="S161" s="114"/>
    </row>
    <row r="162" spans="2:19" x14ac:dyDescent="0.25">
      <c r="B162" s="109"/>
      <c r="C162" s="114"/>
      <c r="D162" s="114"/>
      <c r="E162" s="114"/>
      <c r="F162" s="114"/>
      <c r="G162" s="114"/>
      <c r="H162" s="112"/>
      <c r="I162" s="115"/>
      <c r="J162" s="115"/>
      <c r="K162" s="110"/>
      <c r="L162" s="115"/>
      <c r="M162" s="115"/>
      <c r="N162" s="115"/>
      <c r="O162" s="115"/>
      <c r="P162" s="110"/>
      <c r="Q162" s="115"/>
      <c r="R162" s="110"/>
      <c r="S162" s="114"/>
    </row>
    <row r="163" spans="2:19" x14ac:dyDescent="0.25">
      <c r="B163" s="109"/>
      <c r="C163" s="114"/>
      <c r="D163" s="114"/>
      <c r="E163" s="114"/>
      <c r="F163" s="114"/>
      <c r="G163" s="114"/>
      <c r="H163" s="112"/>
      <c r="I163" s="115"/>
      <c r="J163" s="115"/>
      <c r="K163" s="110"/>
      <c r="L163" s="115"/>
      <c r="M163" s="115"/>
      <c r="N163" s="115"/>
      <c r="O163" s="115"/>
      <c r="P163" s="110"/>
      <c r="Q163" s="115"/>
      <c r="R163" s="110"/>
      <c r="S163" s="114"/>
    </row>
    <row r="164" spans="2:19" x14ac:dyDescent="0.25">
      <c r="B164" s="109"/>
      <c r="C164" s="114"/>
      <c r="D164" s="114"/>
      <c r="E164" s="114"/>
      <c r="F164" s="114"/>
      <c r="G164" s="114"/>
      <c r="H164" s="112"/>
      <c r="I164" s="115"/>
      <c r="J164" s="115"/>
      <c r="K164" s="110"/>
      <c r="L164" s="115"/>
      <c r="M164" s="115"/>
      <c r="N164" s="115"/>
      <c r="O164" s="115"/>
      <c r="P164" s="110"/>
      <c r="Q164" s="115"/>
      <c r="R164" s="110"/>
      <c r="S164" s="114"/>
    </row>
    <row r="165" spans="2:19" x14ac:dyDescent="0.25">
      <c r="B165" s="109"/>
      <c r="C165" s="114"/>
      <c r="D165" s="114"/>
      <c r="E165" s="114"/>
      <c r="F165" s="114"/>
      <c r="G165" s="114"/>
      <c r="H165" s="112"/>
      <c r="I165" s="115"/>
      <c r="J165" s="115"/>
      <c r="K165" s="110"/>
      <c r="L165" s="115"/>
      <c r="M165" s="115"/>
      <c r="N165" s="115"/>
      <c r="O165" s="115"/>
      <c r="P165" s="110"/>
      <c r="Q165" s="115"/>
      <c r="R165" s="110"/>
      <c r="S165" s="114"/>
    </row>
    <row r="166" spans="2:19" x14ac:dyDescent="0.25">
      <c r="B166" s="109"/>
      <c r="C166" s="114"/>
      <c r="D166" s="114"/>
      <c r="E166" s="114"/>
      <c r="F166" s="114"/>
      <c r="G166" s="114"/>
      <c r="H166" s="112"/>
      <c r="I166" s="115"/>
      <c r="J166" s="115"/>
      <c r="K166" s="110"/>
      <c r="L166" s="115"/>
      <c r="M166" s="115"/>
      <c r="N166" s="115"/>
      <c r="O166" s="115"/>
      <c r="P166" s="110"/>
      <c r="Q166" s="115"/>
      <c r="R166" s="110"/>
      <c r="S166" s="114"/>
    </row>
    <row r="167" spans="2:19" x14ac:dyDescent="0.25">
      <c r="B167" s="109"/>
      <c r="C167" s="114"/>
      <c r="D167" s="114"/>
      <c r="E167" s="114"/>
      <c r="F167" s="114"/>
      <c r="G167" s="114"/>
      <c r="H167" s="112"/>
      <c r="I167" s="115"/>
      <c r="J167" s="115"/>
      <c r="K167" s="110"/>
      <c r="L167" s="115"/>
      <c r="M167" s="115"/>
      <c r="N167" s="115"/>
      <c r="O167" s="115"/>
      <c r="P167" s="110"/>
      <c r="Q167" s="115"/>
      <c r="R167" s="110"/>
      <c r="S167" s="114"/>
    </row>
    <row r="168" spans="2:19" x14ac:dyDescent="0.25">
      <c r="B168" s="109"/>
      <c r="C168" s="114"/>
      <c r="D168" s="114"/>
      <c r="E168" s="114"/>
      <c r="F168" s="114"/>
      <c r="G168" s="114"/>
      <c r="H168" s="112"/>
      <c r="I168" s="115"/>
      <c r="J168" s="115"/>
      <c r="K168" s="110"/>
      <c r="L168" s="115"/>
      <c r="M168" s="115"/>
      <c r="N168" s="115"/>
      <c r="O168" s="115"/>
      <c r="P168" s="110"/>
      <c r="Q168" s="115"/>
      <c r="R168" s="110"/>
      <c r="S168" s="114"/>
    </row>
    <row r="169" spans="2:19" x14ac:dyDescent="0.25">
      <c r="B169" s="109"/>
      <c r="C169" s="114"/>
      <c r="D169" s="114"/>
      <c r="E169" s="114"/>
      <c r="F169" s="114"/>
      <c r="G169" s="114"/>
      <c r="H169" s="112"/>
      <c r="I169" s="115"/>
      <c r="J169" s="115"/>
      <c r="K169" s="110"/>
      <c r="L169" s="115"/>
      <c r="M169" s="115"/>
      <c r="N169" s="115"/>
      <c r="O169" s="115"/>
      <c r="P169" s="110"/>
      <c r="Q169" s="115"/>
      <c r="R169" s="110"/>
      <c r="S169" s="114"/>
    </row>
    <row r="170" spans="2:19" x14ac:dyDescent="0.25">
      <c r="B170" s="109"/>
      <c r="C170" s="114"/>
      <c r="D170" s="114"/>
      <c r="E170" s="114"/>
      <c r="F170" s="114"/>
      <c r="G170" s="114"/>
      <c r="H170" s="112"/>
      <c r="I170" s="115"/>
      <c r="J170" s="115"/>
      <c r="K170" s="110"/>
      <c r="L170" s="115"/>
      <c r="M170" s="115"/>
      <c r="N170" s="115"/>
      <c r="O170" s="115"/>
      <c r="P170" s="110"/>
      <c r="Q170" s="115"/>
      <c r="R170" s="110"/>
      <c r="S170" s="114"/>
    </row>
    <row r="171" spans="2:19" x14ac:dyDescent="0.25">
      <c r="B171" s="109"/>
      <c r="C171" s="114"/>
      <c r="D171" s="114"/>
      <c r="E171" s="114"/>
      <c r="F171" s="114"/>
      <c r="G171" s="114"/>
      <c r="H171" s="112"/>
      <c r="I171" s="115"/>
      <c r="J171" s="115"/>
      <c r="K171" s="110"/>
      <c r="L171" s="115"/>
      <c r="M171" s="115"/>
      <c r="N171" s="115"/>
      <c r="O171" s="115"/>
      <c r="P171" s="110"/>
      <c r="Q171" s="115"/>
      <c r="R171" s="110"/>
      <c r="S171" s="114"/>
    </row>
    <row r="172" spans="2:19" x14ac:dyDescent="0.25">
      <c r="B172" s="109"/>
      <c r="C172" s="114"/>
      <c r="D172" s="114"/>
      <c r="E172" s="114"/>
      <c r="F172" s="114"/>
      <c r="G172" s="114"/>
      <c r="H172" s="112"/>
      <c r="I172" s="115"/>
      <c r="J172" s="115"/>
      <c r="K172" s="110"/>
      <c r="L172" s="115"/>
      <c r="M172" s="115"/>
      <c r="N172" s="115"/>
      <c r="O172" s="115"/>
      <c r="P172" s="110"/>
      <c r="Q172" s="115"/>
      <c r="R172" s="110"/>
      <c r="S172" s="114"/>
    </row>
    <row r="173" spans="2:19" x14ac:dyDescent="0.25">
      <c r="B173" s="109"/>
      <c r="C173" s="114"/>
      <c r="D173" s="114"/>
      <c r="E173" s="114"/>
      <c r="F173" s="114"/>
      <c r="G173" s="114"/>
      <c r="H173" s="112"/>
      <c r="I173" s="115"/>
      <c r="J173" s="115"/>
      <c r="K173" s="110"/>
      <c r="L173" s="115"/>
      <c r="M173" s="115"/>
      <c r="N173" s="115"/>
      <c r="O173" s="115"/>
      <c r="P173" s="110"/>
      <c r="Q173" s="115"/>
      <c r="R173" s="110"/>
      <c r="S173" s="114"/>
    </row>
    <row r="174" spans="2:19" x14ac:dyDescent="0.25">
      <c r="B174" s="109"/>
      <c r="C174" s="114"/>
      <c r="D174" s="114"/>
      <c r="E174" s="114"/>
      <c r="F174" s="114"/>
      <c r="G174" s="114"/>
      <c r="H174" s="112"/>
      <c r="I174" s="115"/>
      <c r="J174" s="115"/>
      <c r="K174" s="110"/>
      <c r="L174" s="115"/>
      <c r="M174" s="115"/>
      <c r="N174" s="115"/>
      <c r="O174" s="115"/>
      <c r="P174" s="110"/>
      <c r="Q174" s="115"/>
      <c r="R174" s="110"/>
      <c r="S174" s="114"/>
    </row>
    <row r="175" spans="2:19" x14ac:dyDescent="0.25">
      <c r="B175" s="109"/>
      <c r="C175" s="114"/>
      <c r="D175" s="114"/>
      <c r="E175" s="114"/>
      <c r="F175" s="114"/>
      <c r="G175" s="114"/>
      <c r="H175" s="112"/>
      <c r="I175" s="115"/>
      <c r="J175" s="115"/>
      <c r="K175" s="110"/>
      <c r="L175" s="115"/>
      <c r="M175" s="115"/>
      <c r="N175" s="115"/>
      <c r="O175" s="115"/>
      <c r="P175" s="110"/>
      <c r="Q175" s="115"/>
      <c r="R175" s="110"/>
      <c r="S175" s="114"/>
    </row>
    <row r="176" spans="2:19" x14ac:dyDescent="0.25">
      <c r="B176" s="109"/>
      <c r="C176" s="114"/>
      <c r="D176" s="114"/>
      <c r="E176" s="114"/>
      <c r="F176" s="114"/>
      <c r="G176" s="114"/>
      <c r="H176" s="112"/>
      <c r="I176" s="115"/>
      <c r="J176" s="115"/>
      <c r="K176" s="110"/>
      <c r="L176" s="115"/>
      <c r="M176" s="115"/>
      <c r="N176" s="115"/>
      <c r="O176" s="115"/>
      <c r="P176" s="110"/>
      <c r="Q176" s="115"/>
      <c r="R176" s="110"/>
      <c r="S176" s="114"/>
    </row>
    <row r="177" spans="2:19" x14ac:dyDescent="0.25">
      <c r="B177" s="109"/>
      <c r="C177" s="114"/>
      <c r="D177" s="114"/>
      <c r="E177" s="114"/>
      <c r="F177" s="114"/>
      <c r="G177" s="114"/>
      <c r="H177" s="112"/>
      <c r="I177" s="115"/>
      <c r="J177" s="115"/>
      <c r="K177" s="110"/>
      <c r="L177" s="115"/>
      <c r="M177" s="115"/>
      <c r="N177" s="115"/>
      <c r="O177" s="115"/>
      <c r="P177" s="110"/>
      <c r="Q177" s="115"/>
      <c r="R177" s="110"/>
      <c r="S177" s="114"/>
    </row>
    <row r="178" spans="2:19" x14ac:dyDescent="0.25">
      <c r="B178" s="109"/>
      <c r="C178" s="114"/>
      <c r="D178" s="114"/>
      <c r="E178" s="114"/>
      <c r="F178" s="114"/>
      <c r="G178" s="114"/>
      <c r="H178" s="112"/>
      <c r="I178" s="115"/>
      <c r="J178" s="115"/>
      <c r="K178" s="110"/>
      <c r="L178" s="115"/>
      <c r="M178" s="115"/>
      <c r="N178" s="115"/>
      <c r="O178" s="115"/>
      <c r="P178" s="110"/>
      <c r="Q178" s="115"/>
      <c r="R178" s="110"/>
      <c r="S178" s="114"/>
    </row>
    <row r="179" spans="2:19" x14ac:dyDescent="0.25">
      <c r="B179" s="109"/>
      <c r="C179" s="114"/>
      <c r="D179" s="114"/>
      <c r="E179" s="114"/>
      <c r="F179" s="114"/>
      <c r="G179" s="114"/>
      <c r="H179" s="112"/>
      <c r="I179" s="115"/>
      <c r="J179" s="115"/>
      <c r="K179" s="110"/>
      <c r="L179" s="115"/>
      <c r="M179" s="115"/>
      <c r="N179" s="115"/>
      <c r="O179" s="115"/>
      <c r="P179" s="110"/>
      <c r="Q179" s="115"/>
      <c r="R179" s="110"/>
      <c r="S179" s="114"/>
    </row>
    <row r="180" spans="2:19" x14ac:dyDescent="0.25">
      <c r="B180" s="109"/>
      <c r="C180" s="114"/>
      <c r="D180" s="114"/>
      <c r="E180" s="114"/>
      <c r="F180" s="114"/>
      <c r="G180" s="114"/>
      <c r="H180" s="112"/>
      <c r="I180" s="115"/>
      <c r="J180" s="115"/>
      <c r="K180" s="110"/>
      <c r="L180" s="115"/>
      <c r="M180" s="115"/>
      <c r="N180" s="115"/>
      <c r="O180" s="115"/>
      <c r="P180" s="110"/>
      <c r="Q180" s="115"/>
      <c r="R180" s="110"/>
      <c r="S180" s="114"/>
    </row>
    <row r="181" spans="2:19" x14ac:dyDescent="0.25">
      <c r="B181" s="109"/>
      <c r="C181" s="114"/>
      <c r="D181" s="114"/>
      <c r="E181" s="114"/>
      <c r="F181" s="114"/>
      <c r="G181" s="114"/>
      <c r="H181" s="112"/>
      <c r="I181" s="115"/>
      <c r="J181" s="115"/>
      <c r="K181" s="110"/>
      <c r="L181" s="115"/>
      <c r="M181" s="115"/>
      <c r="N181" s="115"/>
      <c r="O181" s="115"/>
      <c r="P181" s="110"/>
      <c r="Q181" s="115"/>
      <c r="R181" s="110"/>
      <c r="S181" s="114"/>
    </row>
    <row r="182" spans="2:19" x14ac:dyDescent="0.25">
      <c r="B182" s="109"/>
      <c r="C182" s="114"/>
      <c r="D182" s="114"/>
      <c r="E182" s="114"/>
      <c r="F182" s="114"/>
      <c r="G182" s="114"/>
      <c r="H182" s="112"/>
      <c r="I182" s="115"/>
      <c r="J182" s="115"/>
      <c r="K182" s="110"/>
      <c r="L182" s="115"/>
      <c r="M182" s="115"/>
      <c r="N182" s="115"/>
      <c r="O182" s="115"/>
      <c r="P182" s="110"/>
      <c r="Q182" s="115"/>
      <c r="R182" s="110"/>
      <c r="S182" s="114"/>
    </row>
    <row r="183" spans="2:19" x14ac:dyDescent="0.25">
      <c r="B183" s="109"/>
      <c r="C183" s="114"/>
      <c r="D183" s="114"/>
      <c r="E183" s="114"/>
      <c r="F183" s="114"/>
      <c r="G183" s="114"/>
      <c r="H183" s="112"/>
      <c r="I183" s="115"/>
      <c r="J183" s="115"/>
      <c r="K183" s="110"/>
      <c r="L183" s="115"/>
      <c r="M183" s="115"/>
      <c r="N183" s="115"/>
      <c r="O183" s="115"/>
      <c r="P183" s="110"/>
      <c r="Q183" s="115"/>
      <c r="R183" s="110"/>
      <c r="S183" s="114"/>
    </row>
    <row r="184" spans="2:19" x14ac:dyDescent="0.25">
      <c r="B184" s="109"/>
      <c r="C184" s="114"/>
      <c r="D184" s="114"/>
      <c r="E184" s="114"/>
      <c r="F184" s="114"/>
      <c r="G184" s="114"/>
      <c r="H184" s="112"/>
      <c r="I184" s="115"/>
      <c r="J184" s="115"/>
      <c r="K184" s="110"/>
      <c r="L184" s="115"/>
      <c r="M184" s="115"/>
      <c r="N184" s="115"/>
      <c r="O184" s="115"/>
      <c r="P184" s="110"/>
      <c r="Q184" s="115"/>
      <c r="R184" s="110"/>
      <c r="S184" s="114"/>
    </row>
    <row r="185" spans="2:19" x14ac:dyDescent="0.25">
      <c r="B185" s="109"/>
      <c r="C185" s="114"/>
      <c r="D185" s="114"/>
      <c r="E185" s="114"/>
      <c r="F185" s="114"/>
      <c r="G185" s="114"/>
      <c r="H185" s="112"/>
      <c r="I185" s="115"/>
      <c r="J185" s="115"/>
      <c r="K185" s="110"/>
      <c r="L185" s="115"/>
      <c r="M185" s="115"/>
      <c r="N185" s="115"/>
      <c r="O185" s="115"/>
      <c r="P185" s="110"/>
      <c r="Q185" s="115"/>
      <c r="R185" s="110"/>
      <c r="S185" s="114"/>
    </row>
    <row r="186" spans="2:19" x14ac:dyDescent="0.25">
      <c r="B186" s="109"/>
      <c r="C186" s="114"/>
      <c r="D186" s="114"/>
      <c r="E186" s="114"/>
      <c r="F186" s="114"/>
      <c r="G186" s="114"/>
      <c r="H186" s="112"/>
      <c r="I186" s="115"/>
      <c r="J186" s="115"/>
      <c r="K186" s="110"/>
      <c r="L186" s="115"/>
      <c r="M186" s="115"/>
      <c r="N186" s="115"/>
      <c r="O186" s="115"/>
      <c r="P186" s="110"/>
      <c r="Q186" s="115"/>
      <c r="R186" s="110"/>
      <c r="S186" s="114"/>
    </row>
    <row r="187" spans="2:19" x14ac:dyDescent="0.25">
      <c r="B187" s="109"/>
      <c r="C187" s="114"/>
      <c r="D187" s="114"/>
      <c r="E187" s="114"/>
      <c r="F187" s="114"/>
      <c r="G187" s="114"/>
      <c r="H187" s="112"/>
      <c r="I187" s="115"/>
      <c r="J187" s="115"/>
      <c r="K187" s="110"/>
      <c r="L187" s="115"/>
      <c r="M187" s="115"/>
      <c r="N187" s="115"/>
      <c r="O187" s="115"/>
      <c r="P187" s="110"/>
      <c r="Q187" s="115"/>
      <c r="R187" s="110"/>
      <c r="S187" s="114"/>
    </row>
    <row r="188" spans="2:19" x14ac:dyDescent="0.25">
      <c r="B188" s="109"/>
      <c r="C188" s="114"/>
      <c r="D188" s="114"/>
      <c r="E188" s="114"/>
      <c r="F188" s="114"/>
      <c r="G188" s="114"/>
      <c r="H188" s="112"/>
      <c r="I188" s="115"/>
      <c r="J188" s="115"/>
      <c r="K188" s="110"/>
      <c r="L188" s="115"/>
      <c r="M188" s="115"/>
      <c r="N188" s="115"/>
      <c r="O188" s="115"/>
      <c r="P188" s="110"/>
      <c r="Q188" s="115"/>
      <c r="R188" s="110"/>
      <c r="S188" s="114"/>
    </row>
    <row r="189" spans="2:19" x14ac:dyDescent="0.25">
      <c r="B189" s="109"/>
      <c r="C189" s="114"/>
      <c r="D189" s="114"/>
      <c r="E189" s="114"/>
      <c r="F189" s="114"/>
      <c r="G189" s="114"/>
      <c r="H189" s="112"/>
      <c r="I189" s="115"/>
      <c r="J189" s="115"/>
      <c r="K189" s="110"/>
      <c r="L189" s="115"/>
      <c r="M189" s="115"/>
      <c r="N189" s="115"/>
      <c r="O189" s="115"/>
      <c r="P189" s="110"/>
      <c r="Q189" s="115"/>
      <c r="R189" s="110"/>
      <c r="S189" s="114"/>
    </row>
    <row r="190" spans="2:19" x14ac:dyDescent="0.25">
      <c r="B190" s="109"/>
      <c r="C190" s="114"/>
      <c r="D190" s="114"/>
      <c r="E190" s="114"/>
      <c r="F190" s="114"/>
      <c r="G190" s="114"/>
      <c r="H190" s="112"/>
      <c r="I190" s="115"/>
      <c r="J190" s="115"/>
      <c r="K190" s="110"/>
      <c r="L190" s="115"/>
      <c r="M190" s="115"/>
      <c r="N190" s="115"/>
      <c r="O190" s="115"/>
      <c r="P190" s="110"/>
      <c r="Q190" s="115"/>
      <c r="R190" s="110"/>
      <c r="S190" s="114"/>
    </row>
    <row r="191" spans="2:19" x14ac:dyDescent="0.25">
      <c r="B191" s="109"/>
      <c r="C191" s="114"/>
      <c r="D191" s="114"/>
      <c r="E191" s="114"/>
      <c r="F191" s="114"/>
      <c r="G191" s="114"/>
      <c r="H191" s="112"/>
      <c r="I191" s="115"/>
      <c r="J191" s="115"/>
      <c r="K191" s="110"/>
      <c r="L191" s="115"/>
      <c r="M191" s="115"/>
      <c r="N191" s="115"/>
      <c r="O191" s="115"/>
      <c r="P191" s="110"/>
      <c r="Q191" s="115"/>
      <c r="R191" s="110"/>
      <c r="S191" s="114"/>
    </row>
    <row r="192" spans="2:19" x14ac:dyDescent="0.25">
      <c r="B192" s="109"/>
      <c r="C192" s="114"/>
      <c r="D192" s="114"/>
      <c r="E192" s="114"/>
      <c r="F192" s="114"/>
      <c r="G192" s="114"/>
      <c r="H192" s="112"/>
      <c r="I192" s="115"/>
      <c r="J192" s="115"/>
      <c r="K192" s="110"/>
      <c r="L192" s="115"/>
      <c r="M192" s="115"/>
      <c r="N192" s="115"/>
      <c r="O192" s="115"/>
      <c r="P192" s="110"/>
      <c r="Q192" s="115"/>
      <c r="R192" s="110"/>
      <c r="S192" s="114"/>
    </row>
    <row r="193" spans="2:19" x14ac:dyDescent="0.25">
      <c r="B193" s="109"/>
      <c r="C193" s="114"/>
      <c r="D193" s="114"/>
      <c r="E193" s="114"/>
      <c r="F193" s="114"/>
      <c r="G193" s="114"/>
      <c r="H193" s="112"/>
      <c r="I193" s="115"/>
      <c r="J193" s="115"/>
      <c r="K193" s="110"/>
      <c r="L193" s="115"/>
      <c r="M193" s="115"/>
      <c r="N193" s="115"/>
      <c r="O193" s="115"/>
      <c r="P193" s="110"/>
      <c r="Q193" s="115"/>
      <c r="R193" s="110"/>
      <c r="S193" s="114"/>
    </row>
    <row r="194" spans="2:19" x14ac:dyDescent="0.25">
      <c r="B194" s="109"/>
      <c r="C194" s="114"/>
      <c r="D194" s="114"/>
      <c r="E194" s="114"/>
      <c r="F194" s="114"/>
      <c r="G194" s="114"/>
      <c r="H194" s="112"/>
      <c r="I194" s="115"/>
      <c r="J194" s="115"/>
      <c r="K194" s="110"/>
      <c r="L194" s="115"/>
      <c r="M194" s="115"/>
      <c r="N194" s="115"/>
      <c r="O194" s="115"/>
      <c r="P194" s="110"/>
      <c r="Q194" s="115"/>
      <c r="R194" s="110"/>
      <c r="S194" s="114"/>
    </row>
    <row r="195" spans="2:19" x14ac:dyDescent="0.25">
      <c r="B195" s="109"/>
      <c r="C195" s="114"/>
      <c r="D195" s="114"/>
      <c r="E195" s="114"/>
      <c r="F195" s="114"/>
      <c r="G195" s="114"/>
      <c r="H195" s="112"/>
      <c r="I195" s="115"/>
      <c r="J195" s="115"/>
      <c r="K195" s="110"/>
      <c r="L195" s="115"/>
      <c r="M195" s="115"/>
      <c r="N195" s="115"/>
      <c r="O195" s="115"/>
      <c r="P195" s="110"/>
      <c r="Q195" s="115"/>
      <c r="R195" s="110"/>
      <c r="S195" s="114"/>
    </row>
    <row r="196" spans="2:19" x14ac:dyDescent="0.25">
      <c r="B196" s="109"/>
      <c r="C196" s="114"/>
      <c r="D196" s="114"/>
      <c r="E196" s="114"/>
      <c r="F196" s="114"/>
      <c r="G196" s="114"/>
      <c r="H196" s="112"/>
      <c r="I196" s="115"/>
      <c r="J196" s="115"/>
      <c r="K196" s="110"/>
      <c r="L196" s="115"/>
      <c r="M196" s="115"/>
      <c r="N196" s="115"/>
      <c r="O196" s="115"/>
      <c r="P196" s="110"/>
      <c r="Q196" s="115"/>
      <c r="R196" s="110"/>
      <c r="S196" s="114"/>
    </row>
    <row r="197" spans="2:19" x14ac:dyDescent="0.25">
      <c r="B197" s="109"/>
      <c r="C197" s="114"/>
      <c r="D197" s="114"/>
      <c r="E197" s="114"/>
      <c r="F197" s="114"/>
      <c r="G197" s="114"/>
      <c r="H197" s="112"/>
      <c r="I197" s="115"/>
      <c r="J197" s="115"/>
      <c r="K197" s="110"/>
      <c r="L197" s="115"/>
      <c r="M197" s="115"/>
      <c r="N197" s="115"/>
      <c r="O197" s="115"/>
      <c r="P197" s="110"/>
      <c r="Q197" s="115"/>
      <c r="R197" s="110"/>
      <c r="S197" s="114"/>
    </row>
    <row r="198" spans="2:19" x14ac:dyDescent="0.25">
      <c r="B198" s="109"/>
      <c r="C198" s="114"/>
      <c r="D198" s="114"/>
      <c r="E198" s="114"/>
      <c r="F198" s="114"/>
      <c r="G198" s="114"/>
      <c r="H198" s="112"/>
      <c r="I198" s="115"/>
      <c r="J198" s="115"/>
      <c r="K198" s="110"/>
      <c r="L198" s="115"/>
      <c r="M198" s="115"/>
      <c r="N198" s="115"/>
      <c r="O198" s="115"/>
      <c r="P198" s="110"/>
      <c r="Q198" s="115"/>
      <c r="R198" s="110"/>
      <c r="S198" s="114"/>
    </row>
    <row r="199" spans="2:19" x14ac:dyDescent="0.25">
      <c r="B199" s="109"/>
      <c r="C199" s="114"/>
      <c r="D199" s="114"/>
      <c r="E199" s="114"/>
      <c r="F199" s="114"/>
      <c r="G199" s="114"/>
      <c r="H199" s="112"/>
      <c r="I199" s="115"/>
      <c r="J199" s="115"/>
      <c r="K199" s="110"/>
      <c r="L199" s="115"/>
      <c r="M199" s="115"/>
      <c r="N199" s="115"/>
      <c r="O199" s="115"/>
      <c r="P199" s="110"/>
      <c r="Q199" s="115"/>
      <c r="R199" s="110"/>
      <c r="S199" s="114"/>
    </row>
    <row r="200" spans="2:19" x14ac:dyDescent="0.25">
      <c r="B200" s="109"/>
      <c r="C200" s="114"/>
      <c r="D200" s="114"/>
      <c r="E200" s="114"/>
      <c r="F200" s="114"/>
      <c r="G200" s="114"/>
      <c r="H200" s="112"/>
      <c r="I200" s="115"/>
      <c r="J200" s="115"/>
      <c r="K200" s="110"/>
      <c r="L200" s="115"/>
      <c r="M200" s="115"/>
      <c r="N200" s="115"/>
      <c r="O200" s="115"/>
      <c r="P200" s="110"/>
      <c r="Q200" s="115"/>
      <c r="R200" s="110"/>
      <c r="S200" s="114"/>
    </row>
    <row r="201" spans="2:19" x14ac:dyDescent="0.25">
      <c r="B201" s="109"/>
      <c r="C201" s="114"/>
      <c r="D201" s="114"/>
      <c r="E201" s="114"/>
      <c r="F201" s="114"/>
      <c r="G201" s="114"/>
      <c r="H201" s="112"/>
      <c r="I201" s="115"/>
      <c r="J201" s="115"/>
      <c r="K201" s="110"/>
      <c r="L201" s="115"/>
      <c r="M201" s="115"/>
      <c r="N201" s="115"/>
      <c r="O201" s="115"/>
      <c r="P201" s="110"/>
      <c r="Q201" s="115"/>
      <c r="R201" s="110"/>
      <c r="S201" s="114"/>
    </row>
    <row r="202" spans="2:19" x14ac:dyDescent="0.25">
      <c r="B202" s="109"/>
      <c r="C202" s="114"/>
      <c r="D202" s="114"/>
      <c r="E202" s="114"/>
      <c r="F202" s="114"/>
      <c r="G202" s="114"/>
      <c r="H202" s="112"/>
      <c r="I202" s="115"/>
      <c r="J202" s="115"/>
      <c r="K202" s="110"/>
      <c r="L202" s="115"/>
      <c r="M202" s="115"/>
      <c r="N202" s="115"/>
      <c r="O202" s="115"/>
      <c r="P202" s="110"/>
      <c r="Q202" s="115"/>
      <c r="R202" s="110"/>
      <c r="S202" s="114"/>
    </row>
    <row r="203" spans="2:19" x14ac:dyDescent="0.25">
      <c r="B203" s="109"/>
      <c r="C203" s="114"/>
      <c r="D203" s="114"/>
      <c r="E203" s="114"/>
      <c r="F203" s="114"/>
      <c r="G203" s="114"/>
      <c r="H203" s="112"/>
      <c r="I203" s="115"/>
      <c r="J203" s="115"/>
      <c r="K203" s="110"/>
      <c r="L203" s="115"/>
      <c r="M203" s="115"/>
      <c r="N203" s="115"/>
      <c r="O203" s="115"/>
      <c r="P203" s="110"/>
      <c r="Q203" s="115"/>
      <c r="R203" s="110"/>
      <c r="S203" s="114"/>
    </row>
    <row r="204" spans="2:19" x14ac:dyDescent="0.25">
      <c r="B204" s="109"/>
      <c r="C204" s="114"/>
      <c r="D204" s="114"/>
      <c r="E204" s="114"/>
      <c r="F204" s="114"/>
      <c r="G204" s="114"/>
      <c r="H204" s="112"/>
      <c r="I204" s="115"/>
      <c r="J204" s="115"/>
      <c r="K204" s="110"/>
      <c r="L204" s="115"/>
      <c r="M204" s="115"/>
      <c r="N204" s="115"/>
      <c r="O204" s="115"/>
      <c r="P204" s="110"/>
      <c r="Q204" s="115"/>
      <c r="R204" s="110"/>
      <c r="S204" s="114"/>
    </row>
    <row r="205" spans="2:19" x14ac:dyDescent="0.25">
      <c r="B205" s="109"/>
      <c r="C205" s="114"/>
      <c r="D205" s="114"/>
      <c r="E205" s="114"/>
      <c r="F205" s="114"/>
      <c r="G205" s="114"/>
      <c r="H205" s="112"/>
      <c r="I205" s="115"/>
      <c r="J205" s="115"/>
      <c r="K205" s="110"/>
      <c r="L205" s="115"/>
      <c r="M205" s="115"/>
      <c r="N205" s="115"/>
      <c r="O205" s="115"/>
      <c r="P205" s="110"/>
      <c r="Q205" s="115"/>
      <c r="R205" s="110"/>
      <c r="S205" s="114"/>
    </row>
    <row r="206" spans="2:19" x14ac:dyDescent="0.25">
      <c r="B206" s="109"/>
      <c r="C206" s="114"/>
      <c r="D206" s="114"/>
      <c r="E206" s="114"/>
      <c r="F206" s="114"/>
      <c r="G206" s="114"/>
      <c r="H206" s="112"/>
      <c r="I206" s="115"/>
      <c r="J206" s="115"/>
      <c r="K206" s="110"/>
      <c r="L206" s="115"/>
      <c r="M206" s="115"/>
      <c r="N206" s="115"/>
      <c r="O206" s="115"/>
      <c r="P206" s="110"/>
      <c r="Q206" s="115"/>
      <c r="R206" s="110"/>
      <c r="S206" s="114"/>
    </row>
    <row r="207" spans="2:19" x14ac:dyDescent="0.25">
      <c r="B207" s="109"/>
      <c r="C207" s="114"/>
      <c r="D207" s="114"/>
      <c r="E207" s="114"/>
      <c r="F207" s="114"/>
      <c r="G207" s="114"/>
      <c r="H207" s="112"/>
      <c r="I207" s="115"/>
      <c r="J207" s="115"/>
      <c r="K207" s="110"/>
      <c r="L207" s="115"/>
      <c r="M207" s="115"/>
      <c r="N207" s="115"/>
      <c r="O207" s="115"/>
      <c r="P207" s="110"/>
      <c r="Q207" s="115"/>
      <c r="R207" s="110"/>
      <c r="S207" s="114"/>
    </row>
    <row r="208" spans="2:19" ht="7.15" customHeight="1" x14ac:dyDescent="0.25"/>
    <row r="209" spans="2:19" s="40" customFormat="1" ht="22.9" customHeight="1" x14ac:dyDescent="0.25">
      <c r="B209" s="38"/>
      <c r="C209" s="38"/>
      <c r="D209" s="38"/>
      <c r="E209" s="38"/>
      <c r="F209" s="38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8"/>
    </row>
  </sheetData>
  <sheetProtection algorithmName="SHA-512" hashValue="2IUQNx/tu/hsscHeM7Ju3dZu6MzZwRV1n91E8iHxBIsgBmGUIQmwdZtyOW/aYiD1dd0VtLwgdXtUcGTKWdBzjA==" saltValue="DIIFZ3JTouBFusVrND/2uQ==" spinCount="100000" sheet="1" objects="1" scenarios="1"/>
  <mergeCells count="17">
    <mergeCell ref="O6:O7"/>
    <mergeCell ref="P6:P7"/>
    <mergeCell ref="Q6:Q7"/>
    <mergeCell ref="R6:R7"/>
    <mergeCell ref="S6:S7"/>
    <mergeCell ref="N6:N7"/>
    <mergeCell ref="B6:B7"/>
    <mergeCell ref="C6:C7"/>
    <mergeCell ref="D6:D7"/>
    <mergeCell ref="E6:E7"/>
    <mergeCell ref="F6:F7"/>
    <mergeCell ref="G6:G7"/>
    <mergeCell ref="H6:H7"/>
    <mergeCell ref="I6:J6"/>
    <mergeCell ref="K6:K7"/>
    <mergeCell ref="L6:L7"/>
    <mergeCell ref="M6:M7"/>
  </mergeCells>
  <conditionalFormatting sqref="B8:B22">
    <cfRule type="expression" dxfId="7" priority="1">
      <formula>$K8&lt;0</formula>
    </cfRule>
  </conditionalFormatting>
  <conditionalFormatting sqref="K8:K22">
    <cfRule type="expression" dxfId="6" priority="4">
      <formula>$K8&lt;0</formula>
    </cfRule>
  </conditionalFormatting>
  <conditionalFormatting sqref="P8:P22">
    <cfRule type="expression" dxfId="5" priority="3">
      <formula>$K8&lt;0</formula>
    </cfRule>
  </conditionalFormatting>
  <conditionalFormatting sqref="R8:R22">
    <cfRule type="expression" dxfId="4" priority="2">
      <formula>$K8&lt;0</formula>
    </cfRule>
  </conditionalFormatting>
  <dataValidations count="2">
    <dataValidation type="list" allowBlank="1" showInputMessage="1" showErrorMessage="1" sqref="C8:C22" xr:uid="{BDDDEB27-5F5F-418B-945C-23D40F573842}">
      <formula1>vehicleDD</formula1>
    </dataValidation>
    <dataValidation type="date" operator="greaterThan" allowBlank="1" showInputMessage="1" showErrorMessage="1" sqref="H8:H22" xr:uid="{93B8E5B6-267F-44A0-9A5A-B63041827031}">
      <formula1>1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14698CB-4836-4461-B1A7-81C2AB20008D}">
          <x14:formula1>
            <xm:f>OFFSET(Settings!$C$7,0,0,COUNTA(Settings!$C$7:$C$21),1)</xm:f>
          </x14:formula1>
          <xm:sqref>D8:D22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F1C54-6C3B-436A-81F9-E72FFAA5E9AE}">
  <sheetPr codeName="Sheet17">
    <pageSetUpPr autoPageBreaks="0" fitToPage="1"/>
  </sheetPr>
  <dimension ref="A1:T209"/>
  <sheetViews>
    <sheetView showGridLines="0" showRowColHeaders="0" zoomScaleNormal="100" zoomScaleSheetLayoutView="85" workbookViewId="0">
      <pane ySplit="4" topLeftCell="A5" activePane="bottomLeft" state="frozen"/>
      <selection activeCell="C4" sqref="C4"/>
      <selection pane="bottomLeft" activeCell="A5" sqref="A5"/>
    </sheetView>
  </sheetViews>
  <sheetFormatPr defaultColWidth="8.85546875" defaultRowHeight="15" x14ac:dyDescent="0.25"/>
  <cols>
    <col min="1" max="1" width="3.7109375" style="12" customWidth="1"/>
    <col min="2" max="2" width="7" style="12" bestFit="1" customWidth="1"/>
    <col min="3" max="3" width="30.42578125" style="12" customWidth="1"/>
    <col min="4" max="4" width="24.5703125" style="12" customWidth="1"/>
    <col min="5" max="5" width="18.28515625" style="12" customWidth="1"/>
    <col min="6" max="6" width="20.42578125" style="12" customWidth="1"/>
    <col min="7" max="7" width="28.7109375" style="12" customWidth="1"/>
    <col min="8" max="8" width="15.140625" style="12" customWidth="1"/>
    <col min="9" max="18" width="15.7109375" style="12" customWidth="1"/>
    <col min="19" max="19" width="40.5703125" style="12" customWidth="1"/>
    <col min="20" max="20" width="1.7109375" style="12" customWidth="1"/>
    <col min="21" max="16384" width="8.85546875" style="12"/>
  </cols>
  <sheetData>
    <row r="1" spans="1:20" s="40" customFormat="1" ht="6.75" customHeight="1" x14ac:dyDescent="0.25">
      <c r="B1" s="41"/>
      <c r="F1" s="41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20" s="43" customFormat="1" ht="20.100000000000001" customHeight="1" x14ac:dyDescent="0.25">
      <c r="B2" s="44"/>
      <c r="C2" s="44" t="s">
        <v>43</v>
      </c>
      <c r="D2" s="45"/>
      <c r="E2" s="45"/>
      <c r="F2" s="44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7"/>
      <c r="T2" s="48"/>
    </row>
    <row r="3" spans="1:20" s="49" customFormat="1" ht="24" customHeight="1" x14ac:dyDescent="0.25">
      <c r="B3" s="50"/>
      <c r="C3" s="50" t="s">
        <v>73</v>
      </c>
      <c r="D3" s="51"/>
      <c r="E3" s="51"/>
      <c r="F3" s="50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3"/>
      <c r="T3" s="54"/>
    </row>
    <row r="4" spans="1:20" ht="4.9000000000000004" customHeight="1" x14ac:dyDescent="0.25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</row>
    <row r="5" spans="1:20" ht="4.5" customHeight="1" x14ac:dyDescent="0.25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</row>
    <row r="6" spans="1:20" ht="15" customHeight="1" x14ac:dyDescent="0.25">
      <c r="A6" s="55"/>
      <c r="B6" s="126" t="s">
        <v>17</v>
      </c>
      <c r="C6" s="126" t="s">
        <v>33</v>
      </c>
      <c r="D6" s="126" t="s">
        <v>34</v>
      </c>
      <c r="E6" s="126" t="s">
        <v>35</v>
      </c>
      <c r="F6" s="126" t="s">
        <v>36</v>
      </c>
      <c r="G6" s="126" t="s">
        <v>37</v>
      </c>
      <c r="H6" s="126" t="s">
        <v>38</v>
      </c>
      <c r="I6" s="125" t="s">
        <v>39</v>
      </c>
      <c r="J6" s="125"/>
      <c r="K6" s="125" t="s">
        <v>42</v>
      </c>
      <c r="L6" s="128" t="str">
        <f xml:space="preserve"> "FUEL
EXPENSES(" &amp;Settings!$L$10 &amp; ")"</f>
        <v>FUEL
EXPENSES($)</v>
      </c>
      <c r="M6" s="128" t="str">
        <f>"MEAL
EXPENSES(" &amp;Settings!$L$10 &amp; ")"</f>
        <v>MEAL
EXPENSES($)</v>
      </c>
      <c r="N6" s="128" t="str">
        <f xml:space="preserve"> "TOLL
EXPENSES(" &amp;Settings!$L$10 &amp; ")"</f>
        <v>TOLL
EXPENSES($)</v>
      </c>
      <c r="O6" s="128" t="str">
        <f xml:space="preserve"> "OTHER
EXPENSES(" &amp;Settings!$L$10 &amp; ")"</f>
        <v>OTHER
EXPENSES($)</v>
      </c>
      <c r="P6" s="128" t="str">
        <f xml:space="preserve"> "TOTAL
COST(" &amp;Settings!$L$10 &amp; ")"</f>
        <v>TOTAL
COST($)</v>
      </c>
      <c r="Q6" s="127" t="str">
        <f xml:space="preserve"> "REVENUES(" &amp;Settings!$L$10 &amp; ")"</f>
        <v>REVENUES($)</v>
      </c>
      <c r="R6" s="127" t="str">
        <f xml:space="preserve"> "PROFIT(" &amp;Settings!$L$10 &amp; ")"</f>
        <v>PROFIT($)</v>
      </c>
      <c r="S6" s="126" t="s">
        <v>24</v>
      </c>
      <c r="T6" s="55"/>
    </row>
    <row r="7" spans="1:20" ht="15" customHeight="1" x14ac:dyDescent="0.25">
      <c r="A7" s="55"/>
      <c r="B7" s="126"/>
      <c r="C7" s="126"/>
      <c r="D7" s="126"/>
      <c r="E7" s="126"/>
      <c r="F7" s="126"/>
      <c r="G7" s="126"/>
      <c r="H7" s="126"/>
      <c r="I7" s="59" t="s">
        <v>40</v>
      </c>
      <c r="J7" s="59" t="s">
        <v>41</v>
      </c>
      <c r="K7" s="126"/>
      <c r="L7" s="128"/>
      <c r="M7" s="128"/>
      <c r="N7" s="128"/>
      <c r="O7" s="128"/>
      <c r="P7" s="128"/>
      <c r="Q7" s="127"/>
      <c r="R7" s="127"/>
      <c r="S7" s="126"/>
      <c r="T7" s="55"/>
    </row>
    <row r="8" spans="1:20" ht="15" customHeight="1" x14ac:dyDescent="0.25">
      <c r="B8" s="66">
        <f>IF(C8&lt;&gt;"",ROW()-7,"")</f>
        <v>1</v>
      </c>
      <c r="C8" s="56" t="s">
        <v>158</v>
      </c>
      <c r="D8" s="56" t="s">
        <v>96</v>
      </c>
      <c r="E8" s="56" t="s">
        <v>166</v>
      </c>
      <c r="F8" s="56" t="s">
        <v>176</v>
      </c>
      <c r="G8" s="56" t="s">
        <v>185</v>
      </c>
      <c r="H8" s="64">
        <v>45261</v>
      </c>
      <c r="I8" s="62">
        <v>1300</v>
      </c>
      <c r="J8" s="62">
        <v>1500</v>
      </c>
      <c r="K8" s="65">
        <f t="shared" ref="K8:K22" si="0">IFERROR(IF($J8-$I8=0,"",$J8-$I8),"")</f>
        <v>200</v>
      </c>
      <c r="L8" s="62">
        <v>1904</v>
      </c>
      <c r="M8" s="62">
        <v>267</v>
      </c>
      <c r="N8" s="62">
        <v>682</v>
      </c>
      <c r="O8" s="62">
        <v>739</v>
      </c>
      <c r="P8" s="65">
        <f>IFERROR(IF($L8+$M8+$N8+$O8=0,"",$L8+$M8+$N8+$O8),"")</f>
        <v>3592</v>
      </c>
      <c r="Q8" s="62">
        <v>2500</v>
      </c>
      <c r="R8" s="65">
        <f>IFERROR(IF($Q8-$P8=0,"",$Q8-$P8),"")</f>
        <v>-1092</v>
      </c>
      <c r="S8" s="56"/>
    </row>
    <row r="9" spans="1:20" ht="15" customHeight="1" x14ac:dyDescent="0.25">
      <c r="B9" s="66">
        <f t="shared" ref="B9:B22" si="1">IF(C9&lt;&gt;"",ROW()-7,"")</f>
        <v>2</v>
      </c>
      <c r="C9" s="56" t="s">
        <v>159</v>
      </c>
      <c r="D9" s="56" t="s">
        <v>93</v>
      </c>
      <c r="E9" s="56" t="s">
        <v>167</v>
      </c>
      <c r="F9" s="56" t="s">
        <v>177</v>
      </c>
      <c r="G9" s="56" t="s">
        <v>186</v>
      </c>
      <c r="H9" s="64">
        <v>45263</v>
      </c>
      <c r="I9" s="62">
        <v>500</v>
      </c>
      <c r="J9" s="62">
        <v>650</v>
      </c>
      <c r="K9" s="65">
        <f t="shared" si="0"/>
        <v>150</v>
      </c>
      <c r="L9" s="62">
        <v>1939</v>
      </c>
      <c r="M9" s="62">
        <v>792</v>
      </c>
      <c r="N9" s="62">
        <v>283</v>
      </c>
      <c r="O9" s="62">
        <v>381</v>
      </c>
      <c r="P9" s="65">
        <f t="shared" ref="P9:P22" si="2">IFERROR(IF($L9+$M9+$N9+$O9=0,"",$L9+$M9+$N9+$O9),"")</f>
        <v>3395</v>
      </c>
      <c r="Q9" s="62">
        <v>3000</v>
      </c>
      <c r="R9" s="65">
        <f t="shared" ref="R9:R22" si="3">IFERROR(IF($Q9-$P9=0,"",$Q9-$P9),"")</f>
        <v>-395</v>
      </c>
      <c r="S9" s="107"/>
    </row>
    <row r="10" spans="1:20" ht="15" customHeight="1" x14ac:dyDescent="0.25">
      <c r="B10" s="66">
        <f t="shared" si="1"/>
        <v>3</v>
      </c>
      <c r="C10" s="56" t="s">
        <v>160</v>
      </c>
      <c r="D10" s="56" t="s">
        <v>94</v>
      </c>
      <c r="E10" s="56" t="s">
        <v>168</v>
      </c>
      <c r="F10" s="56" t="s">
        <v>178</v>
      </c>
      <c r="G10" s="56" t="s">
        <v>187</v>
      </c>
      <c r="H10" s="64">
        <v>45265</v>
      </c>
      <c r="I10" s="62">
        <v>200</v>
      </c>
      <c r="J10" s="62">
        <v>300</v>
      </c>
      <c r="K10" s="65">
        <f t="shared" si="0"/>
        <v>100</v>
      </c>
      <c r="L10" s="62">
        <v>1413</v>
      </c>
      <c r="M10" s="62">
        <v>1807</v>
      </c>
      <c r="N10" s="62">
        <v>175</v>
      </c>
      <c r="O10" s="62">
        <v>1085</v>
      </c>
      <c r="P10" s="65">
        <f t="shared" si="2"/>
        <v>4480</v>
      </c>
      <c r="Q10" s="62">
        <v>5000</v>
      </c>
      <c r="R10" s="65">
        <f t="shared" si="3"/>
        <v>520</v>
      </c>
      <c r="S10" s="56"/>
    </row>
    <row r="11" spans="1:20" ht="15" customHeight="1" x14ac:dyDescent="0.25">
      <c r="B11" s="66">
        <f t="shared" si="1"/>
        <v>4</v>
      </c>
      <c r="C11" s="56" t="s">
        <v>161</v>
      </c>
      <c r="D11" s="56" t="s">
        <v>94</v>
      </c>
      <c r="E11" s="56" t="s">
        <v>169</v>
      </c>
      <c r="F11" s="56" t="s">
        <v>179</v>
      </c>
      <c r="G11" s="56" t="s">
        <v>187</v>
      </c>
      <c r="H11" s="64">
        <v>45267</v>
      </c>
      <c r="I11" s="62">
        <v>3500</v>
      </c>
      <c r="J11" s="62">
        <v>7500</v>
      </c>
      <c r="K11" s="65">
        <f t="shared" si="0"/>
        <v>4000</v>
      </c>
      <c r="L11" s="62">
        <v>1087</v>
      </c>
      <c r="M11" s="62">
        <v>1364</v>
      </c>
      <c r="N11" s="62">
        <v>188</v>
      </c>
      <c r="O11" s="62">
        <v>833</v>
      </c>
      <c r="P11" s="65">
        <f t="shared" si="2"/>
        <v>3472</v>
      </c>
      <c r="Q11" s="62">
        <v>20000</v>
      </c>
      <c r="R11" s="65">
        <f t="shared" si="3"/>
        <v>16528</v>
      </c>
      <c r="S11" s="56"/>
    </row>
    <row r="12" spans="1:20" ht="15" customHeight="1" x14ac:dyDescent="0.25">
      <c r="B12" s="66">
        <f t="shared" si="1"/>
        <v>5</v>
      </c>
      <c r="C12" s="56" t="s">
        <v>162</v>
      </c>
      <c r="D12" s="56" t="s">
        <v>95</v>
      </c>
      <c r="E12" s="56" t="s">
        <v>170</v>
      </c>
      <c r="F12" s="56" t="s">
        <v>180</v>
      </c>
      <c r="G12" s="56" t="s">
        <v>188</v>
      </c>
      <c r="H12" s="64">
        <v>45269</v>
      </c>
      <c r="I12" s="62">
        <v>180000</v>
      </c>
      <c r="J12" s="62">
        <v>200000</v>
      </c>
      <c r="K12" s="65">
        <f t="shared" si="0"/>
        <v>20000</v>
      </c>
      <c r="L12" s="62">
        <v>1981</v>
      </c>
      <c r="M12" s="62">
        <v>1949</v>
      </c>
      <c r="N12" s="62">
        <v>637</v>
      </c>
      <c r="O12" s="62">
        <v>805</v>
      </c>
      <c r="P12" s="65">
        <f t="shared" si="2"/>
        <v>5372</v>
      </c>
      <c r="Q12" s="62">
        <v>2300</v>
      </c>
      <c r="R12" s="65">
        <f t="shared" si="3"/>
        <v>-3072</v>
      </c>
      <c r="S12" s="56"/>
    </row>
    <row r="13" spans="1:20" ht="15" customHeight="1" x14ac:dyDescent="0.25">
      <c r="B13" s="66">
        <f t="shared" si="1"/>
        <v>6</v>
      </c>
      <c r="C13" s="56" t="s">
        <v>162</v>
      </c>
      <c r="D13" s="56" t="s">
        <v>96</v>
      </c>
      <c r="E13" s="56" t="s">
        <v>171</v>
      </c>
      <c r="F13" s="56" t="s">
        <v>181</v>
      </c>
      <c r="G13" s="56" t="s">
        <v>188</v>
      </c>
      <c r="H13" s="64">
        <v>45271</v>
      </c>
      <c r="I13" s="62">
        <v>200000</v>
      </c>
      <c r="J13" s="62">
        <v>269050</v>
      </c>
      <c r="K13" s="65">
        <f t="shared" si="0"/>
        <v>69050</v>
      </c>
      <c r="L13" s="62">
        <v>891</v>
      </c>
      <c r="M13" s="62">
        <v>1343</v>
      </c>
      <c r="N13" s="62">
        <v>1061</v>
      </c>
      <c r="O13" s="62">
        <v>1697</v>
      </c>
      <c r="P13" s="65">
        <f t="shared" si="2"/>
        <v>4992</v>
      </c>
      <c r="Q13" s="62">
        <v>1200</v>
      </c>
      <c r="R13" s="65">
        <f t="shared" si="3"/>
        <v>-3792</v>
      </c>
      <c r="S13" s="56"/>
    </row>
    <row r="14" spans="1:20" ht="15" customHeight="1" x14ac:dyDescent="0.25">
      <c r="B14" s="66">
        <f t="shared" si="1"/>
        <v>7</v>
      </c>
      <c r="C14" s="56" t="s">
        <v>162</v>
      </c>
      <c r="D14" s="56" t="s">
        <v>97</v>
      </c>
      <c r="E14" s="56" t="s">
        <v>172</v>
      </c>
      <c r="F14" s="56" t="s">
        <v>182</v>
      </c>
      <c r="G14" s="56" t="s">
        <v>185</v>
      </c>
      <c r="H14" s="64">
        <v>45274</v>
      </c>
      <c r="I14" s="62">
        <v>150000</v>
      </c>
      <c r="J14" s="62">
        <v>169000</v>
      </c>
      <c r="K14" s="65">
        <f t="shared" si="0"/>
        <v>19000</v>
      </c>
      <c r="L14" s="62">
        <v>900</v>
      </c>
      <c r="M14" s="62">
        <v>659</v>
      </c>
      <c r="N14" s="62">
        <v>671</v>
      </c>
      <c r="O14" s="62">
        <v>955</v>
      </c>
      <c r="P14" s="65">
        <f t="shared" si="2"/>
        <v>3185</v>
      </c>
      <c r="Q14" s="62">
        <v>1500</v>
      </c>
      <c r="R14" s="65">
        <f t="shared" si="3"/>
        <v>-1685</v>
      </c>
      <c r="S14" s="56"/>
    </row>
    <row r="15" spans="1:20" ht="15" customHeight="1" x14ac:dyDescent="0.25">
      <c r="B15" s="66">
        <f t="shared" si="1"/>
        <v>8</v>
      </c>
      <c r="C15" s="56" t="s">
        <v>163</v>
      </c>
      <c r="D15" s="56" t="s">
        <v>98</v>
      </c>
      <c r="E15" s="56" t="s">
        <v>173</v>
      </c>
      <c r="F15" s="56" t="s">
        <v>183</v>
      </c>
      <c r="G15" s="56" t="s">
        <v>185</v>
      </c>
      <c r="H15" s="64">
        <v>45277</v>
      </c>
      <c r="I15" s="62">
        <v>0</v>
      </c>
      <c r="J15" s="62">
        <v>9600</v>
      </c>
      <c r="K15" s="65">
        <f t="shared" si="0"/>
        <v>9600</v>
      </c>
      <c r="L15" s="62">
        <v>1985</v>
      </c>
      <c r="M15" s="62">
        <v>526</v>
      </c>
      <c r="N15" s="62">
        <v>1203</v>
      </c>
      <c r="O15" s="62">
        <v>912</v>
      </c>
      <c r="P15" s="65">
        <f t="shared" si="2"/>
        <v>4626</v>
      </c>
      <c r="Q15" s="62">
        <v>3000</v>
      </c>
      <c r="R15" s="65">
        <f t="shared" si="3"/>
        <v>-1626</v>
      </c>
      <c r="S15" s="56"/>
    </row>
    <row r="16" spans="1:20" ht="15" customHeight="1" x14ac:dyDescent="0.25">
      <c r="B16" s="66">
        <f t="shared" si="1"/>
        <v>9</v>
      </c>
      <c r="C16" s="56" t="s">
        <v>164</v>
      </c>
      <c r="D16" s="56" t="s">
        <v>99</v>
      </c>
      <c r="E16" s="56" t="s">
        <v>174</v>
      </c>
      <c r="F16" s="56" t="s">
        <v>184</v>
      </c>
      <c r="G16" s="56" t="s">
        <v>186</v>
      </c>
      <c r="H16" s="64">
        <v>45280</v>
      </c>
      <c r="I16" s="62">
        <v>3955</v>
      </c>
      <c r="J16" s="62">
        <v>6545</v>
      </c>
      <c r="K16" s="65">
        <f t="shared" si="0"/>
        <v>2590</v>
      </c>
      <c r="L16" s="62">
        <v>1612</v>
      </c>
      <c r="M16" s="62">
        <v>570</v>
      </c>
      <c r="N16" s="62">
        <v>1511</v>
      </c>
      <c r="O16" s="62">
        <v>764</v>
      </c>
      <c r="P16" s="65">
        <f t="shared" si="2"/>
        <v>4457</v>
      </c>
      <c r="Q16" s="62">
        <v>9000</v>
      </c>
      <c r="R16" s="65">
        <f t="shared" si="3"/>
        <v>4543</v>
      </c>
      <c r="S16" s="56"/>
    </row>
    <row r="17" spans="2:19" ht="15" customHeight="1" x14ac:dyDescent="0.25">
      <c r="B17" s="66">
        <f t="shared" si="1"/>
        <v>10</v>
      </c>
      <c r="C17" s="56" t="s">
        <v>165</v>
      </c>
      <c r="D17" s="56" t="s">
        <v>101</v>
      </c>
      <c r="E17" s="56" t="s">
        <v>175</v>
      </c>
      <c r="F17" s="56" t="s">
        <v>168</v>
      </c>
      <c r="G17" s="56" t="s">
        <v>188</v>
      </c>
      <c r="H17" s="64">
        <v>45283</v>
      </c>
      <c r="I17" s="62">
        <v>8250</v>
      </c>
      <c r="J17" s="62">
        <v>9000</v>
      </c>
      <c r="K17" s="65">
        <f t="shared" si="0"/>
        <v>750</v>
      </c>
      <c r="L17" s="62">
        <v>1115</v>
      </c>
      <c r="M17" s="62">
        <v>1467</v>
      </c>
      <c r="N17" s="62">
        <v>689</v>
      </c>
      <c r="O17" s="62">
        <v>1581</v>
      </c>
      <c r="P17" s="65">
        <f t="shared" si="2"/>
        <v>4852</v>
      </c>
      <c r="Q17" s="62">
        <v>3000</v>
      </c>
      <c r="R17" s="65">
        <f t="shared" si="3"/>
        <v>-1852</v>
      </c>
      <c r="S17" s="56"/>
    </row>
    <row r="18" spans="2:19" ht="15" customHeight="1" x14ac:dyDescent="0.25">
      <c r="B18" s="66" t="str">
        <f t="shared" si="1"/>
        <v/>
      </c>
      <c r="C18" s="56"/>
      <c r="D18" s="56"/>
      <c r="E18" s="56"/>
      <c r="F18" s="56"/>
      <c r="G18" s="56"/>
      <c r="H18" s="64"/>
      <c r="I18" s="62"/>
      <c r="J18" s="62"/>
      <c r="K18" s="65" t="str">
        <f t="shared" si="0"/>
        <v/>
      </c>
      <c r="L18" s="62"/>
      <c r="M18" s="62"/>
      <c r="N18" s="62"/>
      <c r="O18" s="62"/>
      <c r="P18" s="65" t="str">
        <f t="shared" si="2"/>
        <v/>
      </c>
      <c r="Q18" s="62"/>
      <c r="R18" s="65" t="str">
        <f t="shared" si="3"/>
        <v/>
      </c>
      <c r="S18" s="56"/>
    </row>
    <row r="19" spans="2:19" ht="15" customHeight="1" x14ac:dyDescent="0.25">
      <c r="B19" s="66" t="str">
        <f t="shared" si="1"/>
        <v/>
      </c>
      <c r="C19" s="56"/>
      <c r="D19" s="56"/>
      <c r="E19" s="56"/>
      <c r="F19" s="56"/>
      <c r="G19" s="56"/>
      <c r="H19" s="64"/>
      <c r="I19" s="62"/>
      <c r="J19" s="62"/>
      <c r="K19" s="65" t="str">
        <f t="shared" si="0"/>
        <v/>
      </c>
      <c r="L19" s="62"/>
      <c r="M19" s="62"/>
      <c r="N19" s="62"/>
      <c r="O19" s="62"/>
      <c r="P19" s="65" t="str">
        <f t="shared" si="2"/>
        <v/>
      </c>
      <c r="Q19" s="62"/>
      <c r="R19" s="65" t="str">
        <f t="shared" si="3"/>
        <v/>
      </c>
      <c r="S19" s="56"/>
    </row>
    <row r="20" spans="2:19" ht="15" customHeight="1" x14ac:dyDescent="0.25">
      <c r="B20" s="66" t="str">
        <f t="shared" si="1"/>
        <v/>
      </c>
      <c r="C20" s="56"/>
      <c r="D20" s="56"/>
      <c r="E20" s="56"/>
      <c r="F20" s="56"/>
      <c r="G20" s="56"/>
      <c r="H20" s="64"/>
      <c r="I20" s="62"/>
      <c r="J20" s="62"/>
      <c r="K20" s="65" t="str">
        <f t="shared" si="0"/>
        <v/>
      </c>
      <c r="L20" s="62"/>
      <c r="M20" s="62"/>
      <c r="N20" s="62"/>
      <c r="O20" s="62"/>
      <c r="P20" s="65" t="str">
        <f t="shared" si="2"/>
        <v/>
      </c>
      <c r="Q20" s="62"/>
      <c r="R20" s="65" t="str">
        <f t="shared" si="3"/>
        <v/>
      </c>
      <c r="S20" s="56"/>
    </row>
    <row r="21" spans="2:19" ht="15" customHeight="1" x14ac:dyDescent="0.25">
      <c r="B21" s="66" t="str">
        <f t="shared" si="1"/>
        <v/>
      </c>
      <c r="C21" s="56"/>
      <c r="D21" s="56"/>
      <c r="E21" s="56"/>
      <c r="F21" s="56"/>
      <c r="G21" s="56"/>
      <c r="H21" s="64"/>
      <c r="I21" s="62"/>
      <c r="J21" s="62"/>
      <c r="K21" s="65" t="str">
        <f t="shared" si="0"/>
        <v/>
      </c>
      <c r="L21" s="62"/>
      <c r="M21" s="62"/>
      <c r="N21" s="62"/>
      <c r="O21" s="62"/>
      <c r="P21" s="65" t="str">
        <f t="shared" si="2"/>
        <v/>
      </c>
      <c r="Q21" s="62"/>
      <c r="R21" s="65" t="str">
        <f t="shared" si="3"/>
        <v/>
      </c>
      <c r="S21" s="56"/>
    </row>
    <row r="22" spans="2:19" ht="15" customHeight="1" x14ac:dyDescent="0.25">
      <c r="B22" s="66" t="str">
        <f t="shared" si="1"/>
        <v/>
      </c>
      <c r="C22" s="56"/>
      <c r="D22" s="56"/>
      <c r="E22" s="56"/>
      <c r="F22" s="56"/>
      <c r="G22" s="56"/>
      <c r="H22" s="64"/>
      <c r="I22" s="62"/>
      <c r="J22" s="62"/>
      <c r="K22" s="65" t="str">
        <f t="shared" si="0"/>
        <v/>
      </c>
      <c r="L22" s="62"/>
      <c r="M22" s="62"/>
      <c r="N22" s="62"/>
      <c r="O22" s="62"/>
      <c r="P22" s="65" t="str">
        <f t="shared" si="2"/>
        <v/>
      </c>
      <c r="Q22" s="62"/>
      <c r="R22" s="65" t="str">
        <f t="shared" si="3"/>
        <v/>
      </c>
      <c r="S22" s="56"/>
    </row>
    <row r="23" spans="2:19" ht="15" customHeight="1" x14ac:dyDescent="0.25">
      <c r="B23" s="109"/>
      <c r="C23" s="111"/>
      <c r="D23" s="111"/>
      <c r="E23" s="111"/>
      <c r="F23" s="111"/>
      <c r="G23" s="111"/>
      <c r="H23" s="112"/>
      <c r="I23" s="113"/>
      <c r="J23" s="113"/>
      <c r="K23" s="110"/>
      <c r="L23" s="113"/>
      <c r="M23" s="113"/>
      <c r="N23" s="113"/>
      <c r="O23" s="113"/>
      <c r="P23" s="110"/>
      <c r="Q23" s="113"/>
      <c r="R23" s="110"/>
      <c r="S23" s="111"/>
    </row>
    <row r="24" spans="2:19" ht="15" customHeight="1" x14ac:dyDescent="0.25">
      <c r="B24" s="109"/>
      <c r="C24" s="111"/>
      <c r="D24" s="111"/>
      <c r="E24" s="111"/>
      <c r="F24" s="111"/>
      <c r="G24" s="111"/>
      <c r="H24" s="112"/>
      <c r="I24" s="113"/>
      <c r="J24" s="113"/>
      <c r="K24" s="110"/>
      <c r="L24" s="113"/>
      <c r="M24" s="113"/>
      <c r="N24" s="113"/>
      <c r="O24" s="113"/>
      <c r="P24" s="110"/>
      <c r="Q24" s="113"/>
      <c r="R24" s="110"/>
      <c r="S24" s="111"/>
    </row>
    <row r="25" spans="2:19" ht="15" customHeight="1" x14ac:dyDescent="0.25">
      <c r="B25" s="109"/>
      <c r="C25" s="111"/>
      <c r="D25" s="111"/>
      <c r="E25" s="111"/>
      <c r="F25" s="111"/>
      <c r="G25" s="111"/>
      <c r="H25" s="112"/>
      <c r="I25" s="113"/>
      <c r="J25" s="113"/>
      <c r="K25" s="110"/>
      <c r="L25" s="113"/>
      <c r="M25" s="113"/>
      <c r="N25" s="113"/>
      <c r="O25" s="113"/>
      <c r="P25" s="110"/>
      <c r="Q25" s="113"/>
      <c r="R25" s="110"/>
      <c r="S25" s="111"/>
    </row>
    <row r="26" spans="2:19" ht="15" customHeight="1" x14ac:dyDescent="0.25">
      <c r="B26" s="109"/>
      <c r="C26" s="111"/>
      <c r="D26" s="111"/>
      <c r="E26" s="111"/>
      <c r="F26" s="111"/>
      <c r="G26" s="111"/>
      <c r="H26" s="112"/>
      <c r="I26" s="113"/>
      <c r="J26" s="113"/>
      <c r="K26" s="110"/>
      <c r="L26" s="113"/>
      <c r="M26" s="113"/>
      <c r="N26" s="113"/>
      <c r="O26" s="113"/>
      <c r="P26" s="110"/>
      <c r="Q26" s="113"/>
      <c r="R26" s="110"/>
      <c r="S26" s="111"/>
    </row>
    <row r="27" spans="2:19" ht="15" customHeight="1" x14ac:dyDescent="0.25">
      <c r="B27" s="109"/>
      <c r="C27" s="111"/>
      <c r="D27" s="111"/>
      <c r="E27" s="111"/>
      <c r="F27" s="111"/>
      <c r="G27" s="111"/>
      <c r="H27" s="112"/>
      <c r="I27" s="113"/>
      <c r="J27" s="113"/>
      <c r="K27" s="110"/>
      <c r="L27" s="113"/>
      <c r="M27" s="113"/>
      <c r="N27" s="113"/>
      <c r="O27" s="113"/>
      <c r="P27" s="110"/>
      <c r="Q27" s="113"/>
      <c r="R27" s="110"/>
      <c r="S27" s="111"/>
    </row>
    <row r="28" spans="2:19" ht="15" customHeight="1" x14ac:dyDescent="0.25">
      <c r="B28" s="109"/>
      <c r="C28" s="111"/>
      <c r="D28" s="111"/>
      <c r="E28" s="111"/>
      <c r="F28" s="111"/>
      <c r="G28" s="111"/>
      <c r="H28" s="112"/>
      <c r="I28" s="113"/>
      <c r="J28" s="113"/>
      <c r="K28" s="110"/>
      <c r="L28" s="113"/>
      <c r="M28" s="113"/>
      <c r="N28" s="113"/>
      <c r="O28" s="113"/>
      <c r="P28" s="110"/>
      <c r="Q28" s="113"/>
      <c r="R28" s="110"/>
      <c r="S28" s="111"/>
    </row>
    <row r="29" spans="2:19" ht="15" customHeight="1" x14ac:dyDescent="0.25">
      <c r="B29" s="109"/>
      <c r="C29" s="111"/>
      <c r="D29" s="111"/>
      <c r="E29" s="111"/>
      <c r="F29" s="111"/>
      <c r="G29" s="111"/>
      <c r="H29" s="112"/>
      <c r="I29" s="113"/>
      <c r="J29" s="113"/>
      <c r="K29" s="110"/>
      <c r="L29" s="113"/>
      <c r="M29" s="113"/>
      <c r="N29" s="113"/>
      <c r="O29" s="113"/>
      <c r="P29" s="110"/>
      <c r="Q29" s="113"/>
      <c r="R29" s="110"/>
      <c r="S29" s="111"/>
    </row>
    <row r="30" spans="2:19" ht="15" customHeight="1" x14ac:dyDescent="0.25">
      <c r="B30" s="109"/>
      <c r="C30" s="111"/>
      <c r="D30" s="111"/>
      <c r="E30" s="111"/>
      <c r="F30" s="111"/>
      <c r="G30" s="111"/>
      <c r="H30" s="112"/>
      <c r="I30" s="113"/>
      <c r="J30" s="113"/>
      <c r="K30" s="110"/>
      <c r="L30" s="113"/>
      <c r="M30" s="113"/>
      <c r="N30" s="113"/>
      <c r="O30" s="113"/>
      <c r="P30" s="110"/>
      <c r="Q30" s="113"/>
      <c r="R30" s="110"/>
      <c r="S30" s="111"/>
    </row>
    <row r="31" spans="2:19" ht="15" customHeight="1" x14ac:dyDescent="0.25">
      <c r="B31" s="109"/>
      <c r="C31" s="111"/>
      <c r="D31" s="111"/>
      <c r="E31" s="111"/>
      <c r="F31" s="111"/>
      <c r="G31" s="111"/>
      <c r="H31" s="112"/>
      <c r="I31" s="113"/>
      <c r="J31" s="113"/>
      <c r="K31" s="110"/>
      <c r="L31" s="113"/>
      <c r="M31" s="113"/>
      <c r="N31" s="113"/>
      <c r="O31" s="113"/>
      <c r="P31" s="110"/>
      <c r="Q31" s="113"/>
      <c r="R31" s="110"/>
      <c r="S31" s="111"/>
    </row>
    <row r="32" spans="2:19" ht="15" customHeight="1" x14ac:dyDescent="0.25">
      <c r="B32" s="109"/>
      <c r="C32" s="111"/>
      <c r="D32" s="111"/>
      <c r="E32" s="111"/>
      <c r="F32" s="111"/>
      <c r="G32" s="111"/>
      <c r="H32" s="112"/>
      <c r="I32" s="113"/>
      <c r="J32" s="113"/>
      <c r="K32" s="110"/>
      <c r="L32" s="113"/>
      <c r="M32" s="113"/>
      <c r="N32" s="113"/>
      <c r="O32" s="113"/>
      <c r="P32" s="110"/>
      <c r="Q32" s="113"/>
      <c r="R32" s="110"/>
      <c r="S32" s="111"/>
    </row>
    <row r="33" spans="2:19" ht="15" customHeight="1" x14ac:dyDescent="0.25">
      <c r="B33" s="109"/>
      <c r="C33" s="111"/>
      <c r="D33" s="111"/>
      <c r="E33" s="111"/>
      <c r="F33" s="111"/>
      <c r="G33" s="111"/>
      <c r="H33" s="112"/>
      <c r="I33" s="113"/>
      <c r="J33" s="113"/>
      <c r="K33" s="110"/>
      <c r="L33" s="113"/>
      <c r="M33" s="113"/>
      <c r="N33" s="113"/>
      <c r="O33" s="113"/>
      <c r="P33" s="110"/>
      <c r="Q33" s="113"/>
      <c r="R33" s="110"/>
      <c r="S33" s="111"/>
    </row>
    <row r="34" spans="2:19" ht="15" customHeight="1" x14ac:dyDescent="0.25">
      <c r="B34" s="109"/>
      <c r="C34" s="111"/>
      <c r="D34" s="111"/>
      <c r="E34" s="111"/>
      <c r="F34" s="111"/>
      <c r="G34" s="111"/>
      <c r="H34" s="112"/>
      <c r="I34" s="113"/>
      <c r="J34" s="113"/>
      <c r="K34" s="110"/>
      <c r="L34" s="113"/>
      <c r="M34" s="113"/>
      <c r="N34" s="113"/>
      <c r="O34" s="113"/>
      <c r="P34" s="110"/>
      <c r="Q34" s="113"/>
      <c r="R34" s="110"/>
      <c r="S34" s="111"/>
    </row>
    <row r="35" spans="2:19" ht="15" customHeight="1" x14ac:dyDescent="0.25">
      <c r="B35" s="109"/>
      <c r="C35" s="111"/>
      <c r="D35" s="111"/>
      <c r="E35" s="111"/>
      <c r="F35" s="111"/>
      <c r="G35" s="111"/>
      <c r="H35" s="112"/>
      <c r="I35" s="113"/>
      <c r="J35" s="113"/>
      <c r="K35" s="110"/>
      <c r="L35" s="113"/>
      <c r="M35" s="113"/>
      <c r="N35" s="113"/>
      <c r="O35" s="113"/>
      <c r="P35" s="110"/>
      <c r="Q35" s="113"/>
      <c r="R35" s="110"/>
      <c r="S35" s="111"/>
    </row>
    <row r="36" spans="2:19" ht="15" customHeight="1" x14ac:dyDescent="0.25">
      <c r="B36" s="109"/>
      <c r="C36" s="111"/>
      <c r="D36" s="111"/>
      <c r="E36" s="111"/>
      <c r="F36" s="111"/>
      <c r="G36" s="111"/>
      <c r="H36" s="112"/>
      <c r="I36" s="113"/>
      <c r="J36" s="113"/>
      <c r="K36" s="110"/>
      <c r="L36" s="113"/>
      <c r="M36" s="113"/>
      <c r="N36" s="113"/>
      <c r="O36" s="113"/>
      <c r="P36" s="110"/>
      <c r="Q36" s="113"/>
      <c r="R36" s="110"/>
      <c r="S36" s="111"/>
    </row>
    <row r="37" spans="2:19" ht="15" customHeight="1" x14ac:dyDescent="0.25">
      <c r="B37" s="109"/>
      <c r="C37" s="111"/>
      <c r="D37" s="111"/>
      <c r="E37" s="111"/>
      <c r="F37" s="111"/>
      <c r="G37" s="111"/>
      <c r="H37" s="112"/>
      <c r="I37" s="113"/>
      <c r="J37" s="113"/>
      <c r="K37" s="110"/>
      <c r="L37" s="113"/>
      <c r="M37" s="113"/>
      <c r="N37" s="113"/>
      <c r="O37" s="113"/>
      <c r="P37" s="110"/>
      <c r="Q37" s="113"/>
      <c r="R37" s="110"/>
      <c r="S37" s="111"/>
    </row>
    <row r="38" spans="2:19" ht="15" customHeight="1" x14ac:dyDescent="0.25">
      <c r="B38" s="109"/>
      <c r="C38" s="111"/>
      <c r="D38" s="111"/>
      <c r="E38" s="111"/>
      <c r="F38" s="111"/>
      <c r="G38" s="111"/>
      <c r="H38" s="112"/>
      <c r="I38" s="113"/>
      <c r="J38" s="113"/>
      <c r="K38" s="110"/>
      <c r="L38" s="113"/>
      <c r="M38" s="113"/>
      <c r="N38" s="113"/>
      <c r="O38" s="113"/>
      <c r="P38" s="110"/>
      <c r="Q38" s="113"/>
      <c r="R38" s="110"/>
      <c r="S38" s="111"/>
    </row>
    <row r="39" spans="2:19" ht="15" customHeight="1" x14ac:dyDescent="0.25">
      <c r="B39" s="109"/>
      <c r="C39" s="111"/>
      <c r="D39" s="111"/>
      <c r="E39" s="111"/>
      <c r="F39" s="111"/>
      <c r="G39" s="111"/>
      <c r="H39" s="112"/>
      <c r="I39" s="113"/>
      <c r="J39" s="113"/>
      <c r="K39" s="110"/>
      <c r="L39" s="113"/>
      <c r="M39" s="113"/>
      <c r="N39" s="113"/>
      <c r="O39" s="113"/>
      <c r="P39" s="110"/>
      <c r="Q39" s="113"/>
      <c r="R39" s="110"/>
      <c r="S39" s="111"/>
    </row>
    <row r="40" spans="2:19" ht="15" customHeight="1" x14ac:dyDescent="0.25">
      <c r="B40" s="109"/>
      <c r="C40" s="111"/>
      <c r="D40" s="111"/>
      <c r="E40" s="111"/>
      <c r="F40" s="111"/>
      <c r="G40" s="111"/>
      <c r="H40" s="112"/>
      <c r="I40" s="113"/>
      <c r="J40" s="113"/>
      <c r="K40" s="110"/>
      <c r="L40" s="113"/>
      <c r="M40" s="113"/>
      <c r="N40" s="113"/>
      <c r="O40" s="113"/>
      <c r="P40" s="110"/>
      <c r="Q40" s="113"/>
      <c r="R40" s="110"/>
      <c r="S40" s="111"/>
    </row>
    <row r="41" spans="2:19" ht="15" customHeight="1" x14ac:dyDescent="0.25">
      <c r="B41" s="109"/>
      <c r="C41" s="111"/>
      <c r="D41" s="111"/>
      <c r="E41" s="111"/>
      <c r="F41" s="111"/>
      <c r="G41" s="111"/>
      <c r="H41" s="112"/>
      <c r="I41" s="113"/>
      <c r="J41" s="113"/>
      <c r="K41" s="110"/>
      <c r="L41" s="113"/>
      <c r="M41" s="113"/>
      <c r="N41" s="113"/>
      <c r="O41" s="113"/>
      <c r="P41" s="110"/>
      <c r="Q41" s="113"/>
      <c r="R41" s="110"/>
      <c r="S41" s="111"/>
    </row>
    <row r="42" spans="2:19" ht="15" customHeight="1" x14ac:dyDescent="0.25">
      <c r="B42" s="109"/>
      <c r="C42" s="111"/>
      <c r="D42" s="111"/>
      <c r="E42" s="111"/>
      <c r="F42" s="111"/>
      <c r="G42" s="111"/>
      <c r="H42" s="112"/>
      <c r="I42" s="113"/>
      <c r="J42" s="113"/>
      <c r="K42" s="110"/>
      <c r="L42" s="113"/>
      <c r="M42" s="113"/>
      <c r="N42" s="113"/>
      <c r="O42" s="113"/>
      <c r="P42" s="110"/>
      <c r="Q42" s="113"/>
      <c r="R42" s="110"/>
      <c r="S42" s="111"/>
    </row>
    <row r="43" spans="2:19" ht="15" customHeight="1" x14ac:dyDescent="0.25">
      <c r="B43" s="109"/>
      <c r="C43" s="111"/>
      <c r="D43" s="111"/>
      <c r="E43" s="111"/>
      <c r="F43" s="111"/>
      <c r="G43" s="111"/>
      <c r="H43" s="112"/>
      <c r="I43" s="113"/>
      <c r="J43" s="113"/>
      <c r="K43" s="110"/>
      <c r="L43" s="113"/>
      <c r="M43" s="113"/>
      <c r="N43" s="113"/>
      <c r="O43" s="113"/>
      <c r="P43" s="110"/>
      <c r="Q43" s="113"/>
      <c r="R43" s="110"/>
      <c r="S43" s="111"/>
    </row>
    <row r="44" spans="2:19" ht="15" customHeight="1" x14ac:dyDescent="0.25">
      <c r="B44" s="109"/>
      <c r="C44" s="111"/>
      <c r="D44" s="111"/>
      <c r="E44" s="111"/>
      <c r="F44" s="111"/>
      <c r="G44" s="111"/>
      <c r="H44" s="112"/>
      <c r="I44" s="113"/>
      <c r="J44" s="113"/>
      <c r="K44" s="110"/>
      <c r="L44" s="113"/>
      <c r="M44" s="113"/>
      <c r="N44" s="113"/>
      <c r="O44" s="113"/>
      <c r="P44" s="110"/>
      <c r="Q44" s="113"/>
      <c r="R44" s="110"/>
      <c r="S44" s="111"/>
    </row>
    <row r="45" spans="2:19" ht="15" customHeight="1" x14ac:dyDescent="0.25">
      <c r="B45" s="109"/>
      <c r="C45" s="111"/>
      <c r="D45" s="111"/>
      <c r="E45" s="111"/>
      <c r="F45" s="111"/>
      <c r="G45" s="111"/>
      <c r="H45" s="112"/>
      <c r="I45" s="113"/>
      <c r="J45" s="113"/>
      <c r="K45" s="110"/>
      <c r="L45" s="113"/>
      <c r="M45" s="113"/>
      <c r="N45" s="113"/>
      <c r="O45" s="113"/>
      <c r="P45" s="110"/>
      <c r="Q45" s="113"/>
      <c r="R45" s="110"/>
      <c r="S45" s="111"/>
    </row>
    <row r="46" spans="2:19" ht="15" customHeight="1" x14ac:dyDescent="0.25">
      <c r="B46" s="109"/>
      <c r="C46" s="111"/>
      <c r="D46" s="111"/>
      <c r="E46" s="111"/>
      <c r="F46" s="111"/>
      <c r="G46" s="111"/>
      <c r="H46" s="112"/>
      <c r="I46" s="113"/>
      <c r="J46" s="113"/>
      <c r="K46" s="110"/>
      <c r="L46" s="113"/>
      <c r="M46" s="113"/>
      <c r="N46" s="113"/>
      <c r="O46" s="113"/>
      <c r="P46" s="110"/>
      <c r="Q46" s="113"/>
      <c r="R46" s="110"/>
      <c r="S46" s="111"/>
    </row>
    <row r="47" spans="2:19" ht="15" customHeight="1" x14ac:dyDescent="0.25">
      <c r="B47" s="109"/>
      <c r="C47" s="111"/>
      <c r="D47" s="111"/>
      <c r="E47" s="111"/>
      <c r="F47" s="111"/>
      <c r="G47" s="111"/>
      <c r="H47" s="112"/>
      <c r="I47" s="113"/>
      <c r="J47" s="113"/>
      <c r="K47" s="110"/>
      <c r="L47" s="113"/>
      <c r="M47" s="113"/>
      <c r="N47" s="113"/>
      <c r="O47" s="113"/>
      <c r="P47" s="110"/>
      <c r="Q47" s="113"/>
      <c r="R47" s="110"/>
      <c r="S47" s="111"/>
    </row>
    <row r="48" spans="2:19" ht="15" customHeight="1" x14ac:dyDescent="0.25">
      <c r="B48" s="109"/>
      <c r="C48" s="111"/>
      <c r="D48" s="111"/>
      <c r="E48" s="111"/>
      <c r="F48" s="111"/>
      <c r="G48" s="111"/>
      <c r="H48" s="112"/>
      <c r="I48" s="113"/>
      <c r="J48" s="113"/>
      <c r="K48" s="110"/>
      <c r="L48" s="113"/>
      <c r="M48" s="113"/>
      <c r="N48" s="113"/>
      <c r="O48" s="113"/>
      <c r="P48" s="110"/>
      <c r="Q48" s="113"/>
      <c r="R48" s="110"/>
      <c r="S48" s="111"/>
    </row>
    <row r="49" spans="2:19" ht="15" customHeight="1" x14ac:dyDescent="0.25">
      <c r="B49" s="109"/>
      <c r="C49" s="111"/>
      <c r="D49" s="111"/>
      <c r="E49" s="111"/>
      <c r="F49" s="111"/>
      <c r="G49" s="111"/>
      <c r="H49" s="112"/>
      <c r="I49" s="113"/>
      <c r="J49" s="113"/>
      <c r="K49" s="110"/>
      <c r="L49" s="113"/>
      <c r="M49" s="113"/>
      <c r="N49" s="113"/>
      <c r="O49" s="113"/>
      <c r="P49" s="110"/>
      <c r="Q49" s="113"/>
      <c r="R49" s="110"/>
      <c r="S49" s="111"/>
    </row>
    <row r="50" spans="2:19" ht="15" customHeight="1" x14ac:dyDescent="0.25">
      <c r="B50" s="109"/>
      <c r="C50" s="111"/>
      <c r="D50" s="111"/>
      <c r="E50" s="111"/>
      <c r="F50" s="111"/>
      <c r="G50" s="111"/>
      <c r="H50" s="112"/>
      <c r="I50" s="113"/>
      <c r="J50" s="113"/>
      <c r="K50" s="110"/>
      <c r="L50" s="113"/>
      <c r="M50" s="113"/>
      <c r="N50" s="113"/>
      <c r="O50" s="113"/>
      <c r="P50" s="110"/>
      <c r="Q50" s="113"/>
      <c r="R50" s="110"/>
      <c r="S50" s="111"/>
    </row>
    <row r="51" spans="2:19" ht="15" customHeight="1" x14ac:dyDescent="0.25">
      <c r="B51" s="109"/>
      <c r="C51" s="111"/>
      <c r="D51" s="111"/>
      <c r="E51" s="111"/>
      <c r="F51" s="111"/>
      <c r="G51" s="111"/>
      <c r="H51" s="112"/>
      <c r="I51" s="113"/>
      <c r="J51" s="113"/>
      <c r="K51" s="110"/>
      <c r="L51" s="113"/>
      <c r="M51" s="113"/>
      <c r="N51" s="113"/>
      <c r="O51" s="113"/>
      <c r="P51" s="110"/>
      <c r="Q51" s="113"/>
      <c r="R51" s="110"/>
      <c r="S51" s="111"/>
    </row>
    <row r="52" spans="2:19" ht="15" customHeight="1" x14ac:dyDescent="0.25">
      <c r="B52" s="109"/>
      <c r="C52" s="111"/>
      <c r="D52" s="111"/>
      <c r="E52" s="111"/>
      <c r="F52" s="111"/>
      <c r="G52" s="111"/>
      <c r="H52" s="112"/>
      <c r="I52" s="113"/>
      <c r="J52" s="113"/>
      <c r="K52" s="110"/>
      <c r="L52" s="113"/>
      <c r="M52" s="113"/>
      <c r="N52" s="113"/>
      <c r="O52" s="113"/>
      <c r="P52" s="110"/>
      <c r="Q52" s="113"/>
      <c r="R52" s="110"/>
      <c r="S52" s="111"/>
    </row>
    <row r="53" spans="2:19" ht="15" customHeight="1" x14ac:dyDescent="0.25">
      <c r="B53" s="109"/>
      <c r="C53" s="111"/>
      <c r="D53" s="111"/>
      <c r="E53" s="111"/>
      <c r="F53" s="111"/>
      <c r="G53" s="111"/>
      <c r="H53" s="112"/>
      <c r="I53" s="113"/>
      <c r="J53" s="113"/>
      <c r="K53" s="110"/>
      <c r="L53" s="113"/>
      <c r="M53" s="113"/>
      <c r="N53" s="113"/>
      <c r="O53" s="113"/>
      <c r="P53" s="110"/>
      <c r="Q53" s="113"/>
      <c r="R53" s="110"/>
      <c r="S53" s="111"/>
    </row>
    <row r="54" spans="2:19" ht="15" customHeight="1" x14ac:dyDescent="0.25">
      <c r="B54" s="109"/>
      <c r="C54" s="111"/>
      <c r="D54" s="111"/>
      <c r="E54" s="111"/>
      <c r="F54" s="111"/>
      <c r="G54" s="111"/>
      <c r="H54" s="112"/>
      <c r="I54" s="113"/>
      <c r="J54" s="113"/>
      <c r="K54" s="110"/>
      <c r="L54" s="113"/>
      <c r="M54" s="113"/>
      <c r="N54" s="113"/>
      <c r="O54" s="113"/>
      <c r="P54" s="110"/>
      <c r="Q54" s="113"/>
      <c r="R54" s="110"/>
      <c r="S54" s="111"/>
    </row>
    <row r="55" spans="2:19" ht="15" customHeight="1" x14ac:dyDescent="0.25">
      <c r="B55" s="109"/>
      <c r="C55" s="111"/>
      <c r="D55" s="111"/>
      <c r="E55" s="111"/>
      <c r="F55" s="111"/>
      <c r="G55" s="111"/>
      <c r="H55" s="112"/>
      <c r="I55" s="113"/>
      <c r="J55" s="113"/>
      <c r="K55" s="110"/>
      <c r="L55" s="113"/>
      <c r="M55" s="113"/>
      <c r="N55" s="113"/>
      <c r="O55" s="113"/>
      <c r="P55" s="110"/>
      <c r="Q55" s="113"/>
      <c r="R55" s="110"/>
      <c r="S55" s="111"/>
    </row>
    <row r="56" spans="2:19" ht="15" customHeight="1" x14ac:dyDescent="0.25">
      <c r="B56" s="109"/>
      <c r="C56" s="111"/>
      <c r="D56" s="111"/>
      <c r="E56" s="111"/>
      <c r="F56" s="111"/>
      <c r="G56" s="111"/>
      <c r="H56" s="112"/>
      <c r="I56" s="113"/>
      <c r="J56" s="113"/>
      <c r="K56" s="110"/>
      <c r="L56" s="113"/>
      <c r="M56" s="113"/>
      <c r="N56" s="113"/>
      <c r="O56" s="113"/>
      <c r="P56" s="110"/>
      <c r="Q56" s="113"/>
      <c r="R56" s="110"/>
      <c r="S56" s="111"/>
    </row>
    <row r="57" spans="2:19" ht="15" customHeight="1" x14ac:dyDescent="0.25">
      <c r="B57" s="109"/>
      <c r="C57" s="111"/>
      <c r="D57" s="111"/>
      <c r="E57" s="111"/>
      <c r="F57" s="111"/>
      <c r="G57" s="111"/>
      <c r="H57" s="112"/>
      <c r="I57" s="113"/>
      <c r="J57" s="113"/>
      <c r="K57" s="110"/>
      <c r="L57" s="113"/>
      <c r="M57" s="113"/>
      <c r="N57" s="113"/>
      <c r="O57" s="113"/>
      <c r="P57" s="110"/>
      <c r="Q57" s="113"/>
      <c r="R57" s="110"/>
      <c r="S57" s="111"/>
    </row>
    <row r="58" spans="2:19" ht="15" customHeight="1" x14ac:dyDescent="0.25">
      <c r="B58" s="109"/>
      <c r="C58" s="111"/>
      <c r="D58" s="111"/>
      <c r="E58" s="111"/>
      <c r="F58" s="111"/>
      <c r="G58" s="111"/>
      <c r="H58" s="112"/>
      <c r="I58" s="113"/>
      <c r="J58" s="113"/>
      <c r="K58" s="110"/>
      <c r="L58" s="113"/>
      <c r="M58" s="113"/>
      <c r="N58" s="113"/>
      <c r="O58" s="113"/>
      <c r="P58" s="110"/>
      <c r="Q58" s="113"/>
      <c r="R58" s="110"/>
      <c r="S58" s="111"/>
    </row>
    <row r="59" spans="2:19" ht="15" customHeight="1" x14ac:dyDescent="0.25">
      <c r="B59" s="109"/>
      <c r="C59" s="111"/>
      <c r="D59" s="111"/>
      <c r="E59" s="111"/>
      <c r="F59" s="111"/>
      <c r="G59" s="111"/>
      <c r="H59" s="112"/>
      <c r="I59" s="113"/>
      <c r="J59" s="113"/>
      <c r="K59" s="110"/>
      <c r="L59" s="113"/>
      <c r="M59" s="113"/>
      <c r="N59" s="113"/>
      <c r="O59" s="113"/>
      <c r="P59" s="110"/>
      <c r="Q59" s="113"/>
      <c r="R59" s="110"/>
      <c r="S59" s="111"/>
    </row>
    <row r="60" spans="2:19" ht="15" customHeight="1" x14ac:dyDescent="0.25">
      <c r="B60" s="109"/>
      <c r="C60" s="111"/>
      <c r="D60" s="111"/>
      <c r="E60" s="111"/>
      <c r="F60" s="111"/>
      <c r="G60" s="111"/>
      <c r="H60" s="112"/>
      <c r="I60" s="113"/>
      <c r="J60" s="113"/>
      <c r="K60" s="110"/>
      <c r="L60" s="113"/>
      <c r="M60" s="113"/>
      <c r="N60" s="113"/>
      <c r="O60" s="113"/>
      <c r="P60" s="110"/>
      <c r="Q60" s="113"/>
      <c r="R60" s="110"/>
      <c r="S60" s="111"/>
    </row>
    <row r="61" spans="2:19" ht="15" customHeight="1" x14ac:dyDescent="0.25">
      <c r="B61" s="109"/>
      <c r="C61" s="111"/>
      <c r="D61" s="111"/>
      <c r="E61" s="111"/>
      <c r="F61" s="111"/>
      <c r="G61" s="111"/>
      <c r="H61" s="112"/>
      <c r="I61" s="113"/>
      <c r="J61" s="113"/>
      <c r="K61" s="110"/>
      <c r="L61" s="113"/>
      <c r="M61" s="113"/>
      <c r="N61" s="113"/>
      <c r="O61" s="113"/>
      <c r="P61" s="110"/>
      <c r="Q61" s="113"/>
      <c r="R61" s="110"/>
      <c r="S61" s="111"/>
    </row>
    <row r="62" spans="2:19" ht="15" customHeight="1" x14ac:dyDescent="0.25">
      <c r="B62" s="109"/>
      <c r="C62" s="111"/>
      <c r="D62" s="111"/>
      <c r="E62" s="111"/>
      <c r="F62" s="111"/>
      <c r="G62" s="111"/>
      <c r="H62" s="112"/>
      <c r="I62" s="113"/>
      <c r="J62" s="113"/>
      <c r="K62" s="110"/>
      <c r="L62" s="113"/>
      <c r="M62" s="113"/>
      <c r="N62" s="113"/>
      <c r="O62" s="113"/>
      <c r="P62" s="110"/>
      <c r="Q62" s="113"/>
      <c r="R62" s="110"/>
      <c r="S62" s="111"/>
    </row>
    <row r="63" spans="2:19" ht="15" customHeight="1" x14ac:dyDescent="0.25">
      <c r="B63" s="109"/>
      <c r="C63" s="111"/>
      <c r="D63" s="111"/>
      <c r="E63" s="111"/>
      <c r="F63" s="111"/>
      <c r="G63" s="111"/>
      <c r="H63" s="112"/>
      <c r="I63" s="113"/>
      <c r="J63" s="113"/>
      <c r="K63" s="110"/>
      <c r="L63" s="113"/>
      <c r="M63" s="113"/>
      <c r="N63" s="113"/>
      <c r="O63" s="113"/>
      <c r="P63" s="110"/>
      <c r="Q63" s="113"/>
      <c r="R63" s="110"/>
      <c r="S63" s="111"/>
    </row>
    <row r="64" spans="2:19" ht="15" customHeight="1" x14ac:dyDescent="0.25">
      <c r="B64" s="109"/>
      <c r="C64" s="111"/>
      <c r="D64" s="111"/>
      <c r="E64" s="111"/>
      <c r="F64" s="111"/>
      <c r="G64" s="111"/>
      <c r="H64" s="112"/>
      <c r="I64" s="113"/>
      <c r="J64" s="113"/>
      <c r="K64" s="110"/>
      <c r="L64" s="113"/>
      <c r="M64" s="113"/>
      <c r="N64" s="113"/>
      <c r="O64" s="113"/>
      <c r="P64" s="110"/>
      <c r="Q64" s="113"/>
      <c r="R64" s="110"/>
      <c r="S64" s="111"/>
    </row>
    <row r="65" spans="2:19" ht="15" customHeight="1" x14ac:dyDescent="0.25">
      <c r="B65" s="109"/>
      <c r="C65" s="111"/>
      <c r="D65" s="111"/>
      <c r="E65" s="111"/>
      <c r="F65" s="111"/>
      <c r="G65" s="111"/>
      <c r="H65" s="112"/>
      <c r="I65" s="113"/>
      <c r="J65" s="113"/>
      <c r="K65" s="110"/>
      <c r="L65" s="113"/>
      <c r="M65" s="113"/>
      <c r="N65" s="113"/>
      <c r="O65" s="113"/>
      <c r="P65" s="110"/>
      <c r="Q65" s="113"/>
      <c r="R65" s="110"/>
      <c r="S65" s="111"/>
    </row>
    <row r="66" spans="2:19" ht="15" customHeight="1" x14ac:dyDescent="0.25">
      <c r="B66" s="109"/>
      <c r="C66" s="111"/>
      <c r="D66" s="111"/>
      <c r="E66" s="111"/>
      <c r="F66" s="111"/>
      <c r="G66" s="111"/>
      <c r="H66" s="112"/>
      <c r="I66" s="113"/>
      <c r="J66" s="113"/>
      <c r="K66" s="110"/>
      <c r="L66" s="113"/>
      <c r="M66" s="113"/>
      <c r="N66" s="113"/>
      <c r="O66" s="113"/>
      <c r="P66" s="110"/>
      <c r="Q66" s="113"/>
      <c r="R66" s="110"/>
      <c r="S66" s="111"/>
    </row>
    <row r="67" spans="2:19" ht="15" customHeight="1" x14ac:dyDescent="0.25">
      <c r="B67" s="109"/>
      <c r="C67" s="111"/>
      <c r="D67" s="111"/>
      <c r="E67" s="111"/>
      <c r="F67" s="111"/>
      <c r="G67" s="111"/>
      <c r="H67" s="112"/>
      <c r="I67" s="113"/>
      <c r="J67" s="113"/>
      <c r="K67" s="110"/>
      <c r="L67" s="113"/>
      <c r="M67" s="113"/>
      <c r="N67" s="113"/>
      <c r="O67" s="113"/>
      <c r="P67" s="110"/>
      <c r="Q67" s="113"/>
      <c r="R67" s="110"/>
      <c r="S67" s="111"/>
    </row>
    <row r="68" spans="2:19" ht="15" customHeight="1" x14ac:dyDescent="0.25">
      <c r="B68" s="109"/>
      <c r="C68" s="111"/>
      <c r="D68" s="111"/>
      <c r="E68" s="111"/>
      <c r="F68" s="111"/>
      <c r="G68" s="111"/>
      <c r="H68" s="112"/>
      <c r="I68" s="113"/>
      <c r="J68" s="113"/>
      <c r="K68" s="110"/>
      <c r="L68" s="113"/>
      <c r="M68" s="113"/>
      <c r="N68" s="113"/>
      <c r="O68" s="113"/>
      <c r="P68" s="110"/>
      <c r="Q68" s="113"/>
      <c r="R68" s="110"/>
      <c r="S68" s="111"/>
    </row>
    <row r="69" spans="2:19" ht="15" customHeight="1" x14ac:dyDescent="0.25">
      <c r="B69" s="109"/>
      <c r="C69" s="111"/>
      <c r="D69" s="111"/>
      <c r="E69" s="111"/>
      <c r="F69" s="111"/>
      <c r="G69" s="111"/>
      <c r="H69" s="112"/>
      <c r="I69" s="113"/>
      <c r="J69" s="113"/>
      <c r="K69" s="110"/>
      <c r="L69" s="113"/>
      <c r="M69" s="113"/>
      <c r="N69" s="113"/>
      <c r="O69" s="113"/>
      <c r="P69" s="110"/>
      <c r="Q69" s="113"/>
      <c r="R69" s="110"/>
      <c r="S69" s="111"/>
    </row>
    <row r="70" spans="2:19" ht="15" customHeight="1" x14ac:dyDescent="0.25">
      <c r="B70" s="109"/>
      <c r="C70" s="111"/>
      <c r="D70" s="111"/>
      <c r="E70" s="111"/>
      <c r="F70" s="111"/>
      <c r="G70" s="111"/>
      <c r="H70" s="112"/>
      <c r="I70" s="113"/>
      <c r="J70" s="113"/>
      <c r="K70" s="110"/>
      <c r="L70" s="113"/>
      <c r="M70" s="113"/>
      <c r="N70" s="113"/>
      <c r="O70" s="113"/>
      <c r="P70" s="110"/>
      <c r="Q70" s="113"/>
      <c r="R70" s="110"/>
      <c r="S70" s="111"/>
    </row>
    <row r="71" spans="2:19" ht="15" customHeight="1" x14ac:dyDescent="0.25">
      <c r="B71" s="109"/>
      <c r="C71" s="111"/>
      <c r="D71" s="111"/>
      <c r="E71" s="111"/>
      <c r="F71" s="111"/>
      <c r="G71" s="111"/>
      <c r="H71" s="112"/>
      <c r="I71" s="113"/>
      <c r="J71" s="113"/>
      <c r="K71" s="110"/>
      <c r="L71" s="113"/>
      <c r="M71" s="113"/>
      <c r="N71" s="113"/>
      <c r="O71" s="113"/>
      <c r="P71" s="110"/>
      <c r="Q71" s="113"/>
      <c r="R71" s="110"/>
      <c r="S71" s="111"/>
    </row>
    <row r="72" spans="2:19" ht="15" customHeight="1" x14ac:dyDescent="0.25">
      <c r="B72" s="109"/>
      <c r="C72" s="111"/>
      <c r="D72" s="111"/>
      <c r="E72" s="111"/>
      <c r="F72" s="111"/>
      <c r="G72" s="111"/>
      <c r="H72" s="112"/>
      <c r="I72" s="113"/>
      <c r="J72" s="113"/>
      <c r="K72" s="110"/>
      <c r="L72" s="113"/>
      <c r="M72" s="113"/>
      <c r="N72" s="113"/>
      <c r="O72" s="113"/>
      <c r="P72" s="110"/>
      <c r="Q72" s="113"/>
      <c r="R72" s="110"/>
      <c r="S72" s="111"/>
    </row>
    <row r="73" spans="2:19" ht="15" customHeight="1" x14ac:dyDescent="0.25">
      <c r="B73" s="109"/>
      <c r="C73" s="111"/>
      <c r="D73" s="111"/>
      <c r="E73" s="111"/>
      <c r="F73" s="111"/>
      <c r="G73" s="111"/>
      <c r="H73" s="112"/>
      <c r="I73" s="113"/>
      <c r="J73" s="113"/>
      <c r="K73" s="110"/>
      <c r="L73" s="113"/>
      <c r="M73" s="113"/>
      <c r="N73" s="113"/>
      <c r="O73" s="113"/>
      <c r="P73" s="110"/>
      <c r="Q73" s="113"/>
      <c r="R73" s="110"/>
      <c r="S73" s="111"/>
    </row>
    <row r="74" spans="2:19" ht="15" customHeight="1" x14ac:dyDescent="0.25">
      <c r="B74" s="109"/>
      <c r="C74" s="111"/>
      <c r="D74" s="111"/>
      <c r="E74" s="111"/>
      <c r="F74" s="111"/>
      <c r="G74" s="111"/>
      <c r="H74" s="112"/>
      <c r="I74" s="113"/>
      <c r="J74" s="113"/>
      <c r="K74" s="110"/>
      <c r="L74" s="113"/>
      <c r="M74" s="113"/>
      <c r="N74" s="113"/>
      <c r="O74" s="113"/>
      <c r="P74" s="110"/>
      <c r="Q74" s="113"/>
      <c r="R74" s="110"/>
      <c r="S74" s="111"/>
    </row>
    <row r="75" spans="2:19" ht="15" customHeight="1" x14ac:dyDescent="0.25">
      <c r="B75" s="109"/>
      <c r="C75" s="111"/>
      <c r="D75" s="111"/>
      <c r="E75" s="111"/>
      <c r="F75" s="111"/>
      <c r="G75" s="111"/>
      <c r="H75" s="112"/>
      <c r="I75" s="113"/>
      <c r="J75" s="113"/>
      <c r="K75" s="110"/>
      <c r="L75" s="113"/>
      <c r="M75" s="113"/>
      <c r="N75" s="113"/>
      <c r="O75" s="113"/>
      <c r="P75" s="110"/>
      <c r="Q75" s="113"/>
      <c r="R75" s="110"/>
      <c r="S75" s="111"/>
    </row>
    <row r="76" spans="2:19" ht="15" customHeight="1" x14ac:dyDescent="0.25">
      <c r="B76" s="109"/>
      <c r="C76" s="111"/>
      <c r="D76" s="111"/>
      <c r="E76" s="111"/>
      <c r="F76" s="111"/>
      <c r="G76" s="111"/>
      <c r="H76" s="112"/>
      <c r="I76" s="113"/>
      <c r="J76" s="113"/>
      <c r="K76" s="110"/>
      <c r="L76" s="113"/>
      <c r="M76" s="113"/>
      <c r="N76" s="113"/>
      <c r="O76" s="113"/>
      <c r="P76" s="110"/>
      <c r="Q76" s="113"/>
      <c r="R76" s="110"/>
      <c r="S76" s="111"/>
    </row>
    <row r="77" spans="2:19" ht="15" customHeight="1" x14ac:dyDescent="0.25">
      <c r="B77" s="109"/>
      <c r="C77" s="111"/>
      <c r="D77" s="111"/>
      <c r="E77" s="111"/>
      <c r="F77" s="111"/>
      <c r="G77" s="111"/>
      <c r="H77" s="112"/>
      <c r="I77" s="113"/>
      <c r="J77" s="113"/>
      <c r="K77" s="110"/>
      <c r="L77" s="113"/>
      <c r="M77" s="113"/>
      <c r="N77" s="113"/>
      <c r="O77" s="113"/>
      <c r="P77" s="110"/>
      <c r="Q77" s="113"/>
      <c r="R77" s="110"/>
      <c r="S77" s="111"/>
    </row>
    <row r="78" spans="2:19" ht="15" customHeight="1" x14ac:dyDescent="0.25">
      <c r="B78" s="109"/>
      <c r="C78" s="111"/>
      <c r="D78" s="111"/>
      <c r="E78" s="111"/>
      <c r="F78" s="111"/>
      <c r="G78" s="111"/>
      <c r="H78" s="112"/>
      <c r="I78" s="113"/>
      <c r="J78" s="113"/>
      <c r="K78" s="110"/>
      <c r="L78" s="113"/>
      <c r="M78" s="113"/>
      <c r="N78" s="113"/>
      <c r="O78" s="113"/>
      <c r="P78" s="110"/>
      <c r="Q78" s="113"/>
      <c r="R78" s="110"/>
      <c r="S78" s="111"/>
    </row>
    <row r="79" spans="2:19" ht="15" customHeight="1" x14ac:dyDescent="0.25">
      <c r="B79" s="109"/>
      <c r="C79" s="111"/>
      <c r="D79" s="111"/>
      <c r="E79" s="111"/>
      <c r="F79" s="111"/>
      <c r="G79" s="111"/>
      <c r="H79" s="112"/>
      <c r="I79" s="113"/>
      <c r="J79" s="113"/>
      <c r="K79" s="110"/>
      <c r="L79" s="113"/>
      <c r="M79" s="113"/>
      <c r="N79" s="113"/>
      <c r="O79" s="113"/>
      <c r="P79" s="110"/>
      <c r="Q79" s="113"/>
      <c r="R79" s="110"/>
      <c r="S79" s="111"/>
    </row>
    <row r="80" spans="2:19" ht="15" customHeight="1" x14ac:dyDescent="0.25">
      <c r="B80" s="109"/>
      <c r="C80" s="111"/>
      <c r="D80" s="111"/>
      <c r="E80" s="111"/>
      <c r="F80" s="111"/>
      <c r="G80" s="111"/>
      <c r="H80" s="112"/>
      <c r="I80" s="113"/>
      <c r="J80" s="113"/>
      <c r="K80" s="110"/>
      <c r="L80" s="113"/>
      <c r="M80" s="113"/>
      <c r="N80" s="113"/>
      <c r="O80" s="113"/>
      <c r="P80" s="110"/>
      <c r="Q80" s="113"/>
      <c r="R80" s="110"/>
      <c r="S80" s="111"/>
    </row>
    <row r="81" spans="2:19" ht="15" customHeight="1" x14ac:dyDescent="0.25">
      <c r="B81" s="109"/>
      <c r="C81" s="111"/>
      <c r="D81" s="111"/>
      <c r="E81" s="111"/>
      <c r="F81" s="111"/>
      <c r="G81" s="111"/>
      <c r="H81" s="112"/>
      <c r="I81" s="113"/>
      <c r="J81" s="113"/>
      <c r="K81" s="110"/>
      <c r="L81" s="113"/>
      <c r="M81" s="113"/>
      <c r="N81" s="113"/>
      <c r="O81" s="113"/>
      <c r="P81" s="110"/>
      <c r="Q81" s="113"/>
      <c r="R81" s="110"/>
      <c r="S81" s="111"/>
    </row>
    <row r="82" spans="2:19" ht="15" customHeight="1" x14ac:dyDescent="0.25">
      <c r="B82" s="109"/>
      <c r="C82" s="111"/>
      <c r="D82" s="111"/>
      <c r="E82" s="111"/>
      <c r="F82" s="111"/>
      <c r="G82" s="111"/>
      <c r="H82" s="112"/>
      <c r="I82" s="113"/>
      <c r="J82" s="113"/>
      <c r="K82" s="110"/>
      <c r="L82" s="113"/>
      <c r="M82" s="113"/>
      <c r="N82" s="113"/>
      <c r="O82" s="113"/>
      <c r="P82" s="110"/>
      <c r="Q82" s="113"/>
      <c r="R82" s="110"/>
      <c r="S82" s="111"/>
    </row>
    <row r="83" spans="2:19" ht="15" customHeight="1" x14ac:dyDescent="0.25">
      <c r="B83" s="109"/>
      <c r="C83" s="111"/>
      <c r="D83" s="111"/>
      <c r="E83" s="111"/>
      <c r="F83" s="111"/>
      <c r="G83" s="111"/>
      <c r="H83" s="112"/>
      <c r="I83" s="113"/>
      <c r="J83" s="113"/>
      <c r="K83" s="110"/>
      <c r="L83" s="113"/>
      <c r="M83" s="113"/>
      <c r="N83" s="113"/>
      <c r="O83" s="113"/>
      <c r="P83" s="110"/>
      <c r="Q83" s="113"/>
      <c r="R83" s="110"/>
      <c r="S83" s="111"/>
    </row>
    <row r="84" spans="2:19" ht="15" customHeight="1" x14ac:dyDescent="0.25">
      <c r="B84" s="109"/>
      <c r="C84" s="111"/>
      <c r="D84" s="111"/>
      <c r="E84" s="111"/>
      <c r="F84" s="111"/>
      <c r="G84" s="111"/>
      <c r="H84" s="112"/>
      <c r="I84" s="113"/>
      <c r="J84" s="113"/>
      <c r="K84" s="110"/>
      <c r="L84" s="113"/>
      <c r="M84" s="113"/>
      <c r="N84" s="113"/>
      <c r="O84" s="113"/>
      <c r="P84" s="110"/>
      <c r="Q84" s="113"/>
      <c r="R84" s="110"/>
      <c r="S84" s="111"/>
    </row>
    <row r="85" spans="2:19" ht="15" customHeight="1" x14ac:dyDescent="0.25">
      <c r="B85" s="109"/>
      <c r="C85" s="111"/>
      <c r="D85" s="111"/>
      <c r="E85" s="111"/>
      <c r="F85" s="111"/>
      <c r="G85" s="111"/>
      <c r="H85" s="112"/>
      <c r="I85" s="113"/>
      <c r="J85" s="113"/>
      <c r="K85" s="110"/>
      <c r="L85" s="113"/>
      <c r="M85" s="113"/>
      <c r="N85" s="113"/>
      <c r="O85" s="113"/>
      <c r="P85" s="110"/>
      <c r="Q85" s="113"/>
      <c r="R85" s="110"/>
      <c r="S85" s="111"/>
    </row>
    <row r="86" spans="2:19" ht="15" customHeight="1" x14ac:dyDescent="0.25">
      <c r="B86" s="109"/>
      <c r="C86" s="111"/>
      <c r="D86" s="111"/>
      <c r="E86" s="111"/>
      <c r="F86" s="111"/>
      <c r="G86" s="111"/>
      <c r="H86" s="112"/>
      <c r="I86" s="113"/>
      <c r="J86" s="113"/>
      <c r="K86" s="110"/>
      <c r="L86" s="113"/>
      <c r="M86" s="113"/>
      <c r="N86" s="113"/>
      <c r="O86" s="113"/>
      <c r="P86" s="110"/>
      <c r="Q86" s="113"/>
      <c r="R86" s="110"/>
      <c r="S86" s="111"/>
    </row>
    <row r="87" spans="2:19" ht="15" customHeight="1" x14ac:dyDescent="0.25">
      <c r="B87" s="109"/>
      <c r="C87" s="111"/>
      <c r="D87" s="111"/>
      <c r="E87" s="111"/>
      <c r="F87" s="111"/>
      <c r="G87" s="111"/>
      <c r="H87" s="112"/>
      <c r="I87" s="113"/>
      <c r="J87" s="113"/>
      <c r="K87" s="110"/>
      <c r="L87" s="113"/>
      <c r="M87" s="113"/>
      <c r="N87" s="113"/>
      <c r="O87" s="113"/>
      <c r="P87" s="110"/>
      <c r="Q87" s="113"/>
      <c r="R87" s="110"/>
      <c r="S87" s="111"/>
    </row>
    <row r="88" spans="2:19" ht="15" customHeight="1" x14ac:dyDescent="0.25">
      <c r="B88" s="109"/>
      <c r="C88" s="111"/>
      <c r="D88" s="111"/>
      <c r="E88" s="111"/>
      <c r="F88" s="111"/>
      <c r="G88" s="111"/>
      <c r="H88" s="112"/>
      <c r="I88" s="113"/>
      <c r="J88" s="113"/>
      <c r="K88" s="110"/>
      <c r="L88" s="113"/>
      <c r="M88" s="113"/>
      <c r="N88" s="113"/>
      <c r="O88" s="113"/>
      <c r="P88" s="110"/>
      <c r="Q88" s="113"/>
      <c r="R88" s="110"/>
      <c r="S88" s="111"/>
    </row>
    <row r="89" spans="2:19" ht="15" customHeight="1" x14ac:dyDescent="0.25">
      <c r="B89" s="109"/>
      <c r="C89" s="111"/>
      <c r="D89" s="111"/>
      <c r="E89" s="111"/>
      <c r="F89" s="111"/>
      <c r="G89" s="111"/>
      <c r="H89" s="112"/>
      <c r="I89" s="113"/>
      <c r="J89" s="113"/>
      <c r="K89" s="110"/>
      <c r="L89" s="113"/>
      <c r="M89" s="113"/>
      <c r="N89" s="113"/>
      <c r="O89" s="113"/>
      <c r="P89" s="110"/>
      <c r="Q89" s="113"/>
      <c r="R89" s="110"/>
      <c r="S89" s="111"/>
    </row>
    <row r="90" spans="2:19" ht="15" customHeight="1" x14ac:dyDescent="0.25">
      <c r="B90" s="109"/>
      <c r="C90" s="111"/>
      <c r="D90" s="111"/>
      <c r="E90" s="111"/>
      <c r="F90" s="111"/>
      <c r="G90" s="111"/>
      <c r="H90" s="112"/>
      <c r="I90" s="113"/>
      <c r="J90" s="113"/>
      <c r="K90" s="110"/>
      <c r="L90" s="113"/>
      <c r="M90" s="113"/>
      <c r="N90" s="113"/>
      <c r="O90" s="113"/>
      <c r="P90" s="110"/>
      <c r="Q90" s="113"/>
      <c r="R90" s="110"/>
      <c r="S90" s="111"/>
    </row>
    <row r="91" spans="2:19" ht="15" customHeight="1" x14ac:dyDescent="0.25">
      <c r="B91" s="109"/>
      <c r="C91" s="111"/>
      <c r="D91" s="111"/>
      <c r="E91" s="111"/>
      <c r="F91" s="111"/>
      <c r="G91" s="111"/>
      <c r="H91" s="112"/>
      <c r="I91" s="113"/>
      <c r="J91" s="113"/>
      <c r="K91" s="110"/>
      <c r="L91" s="113"/>
      <c r="M91" s="113"/>
      <c r="N91" s="113"/>
      <c r="O91" s="113"/>
      <c r="P91" s="110"/>
      <c r="Q91" s="113"/>
      <c r="R91" s="110"/>
      <c r="S91" s="111"/>
    </row>
    <row r="92" spans="2:19" ht="15" customHeight="1" x14ac:dyDescent="0.25">
      <c r="B92" s="109"/>
      <c r="C92" s="111"/>
      <c r="D92" s="111"/>
      <c r="E92" s="111"/>
      <c r="F92" s="111"/>
      <c r="G92" s="111"/>
      <c r="H92" s="112"/>
      <c r="I92" s="113"/>
      <c r="J92" s="113"/>
      <c r="K92" s="110"/>
      <c r="L92" s="113"/>
      <c r="M92" s="113"/>
      <c r="N92" s="113"/>
      <c r="O92" s="113"/>
      <c r="P92" s="110"/>
      <c r="Q92" s="113"/>
      <c r="R92" s="110"/>
      <c r="S92" s="111"/>
    </row>
    <row r="93" spans="2:19" ht="15" customHeight="1" x14ac:dyDescent="0.25">
      <c r="B93" s="109"/>
      <c r="C93" s="111"/>
      <c r="D93" s="111"/>
      <c r="E93" s="111"/>
      <c r="F93" s="111"/>
      <c r="G93" s="111"/>
      <c r="H93" s="112"/>
      <c r="I93" s="113"/>
      <c r="J93" s="113"/>
      <c r="K93" s="110"/>
      <c r="L93" s="113"/>
      <c r="M93" s="113"/>
      <c r="N93" s="113"/>
      <c r="O93" s="113"/>
      <c r="P93" s="110"/>
      <c r="Q93" s="113"/>
      <c r="R93" s="110"/>
      <c r="S93" s="111"/>
    </row>
    <row r="94" spans="2:19" ht="15" customHeight="1" x14ac:dyDescent="0.25">
      <c r="B94" s="109"/>
      <c r="C94" s="111"/>
      <c r="D94" s="111"/>
      <c r="E94" s="111"/>
      <c r="F94" s="111"/>
      <c r="G94" s="111"/>
      <c r="H94" s="112"/>
      <c r="I94" s="113"/>
      <c r="J94" s="113"/>
      <c r="K94" s="110"/>
      <c r="L94" s="113"/>
      <c r="M94" s="113"/>
      <c r="N94" s="113"/>
      <c r="O94" s="113"/>
      <c r="P94" s="110"/>
      <c r="Q94" s="113"/>
      <c r="R94" s="110"/>
      <c r="S94" s="111"/>
    </row>
    <row r="95" spans="2:19" ht="15" customHeight="1" x14ac:dyDescent="0.25">
      <c r="B95" s="109"/>
      <c r="C95" s="111"/>
      <c r="D95" s="111"/>
      <c r="E95" s="111"/>
      <c r="F95" s="111"/>
      <c r="G95" s="111"/>
      <c r="H95" s="112"/>
      <c r="I95" s="113"/>
      <c r="J95" s="113"/>
      <c r="K95" s="110"/>
      <c r="L95" s="113"/>
      <c r="M95" s="113"/>
      <c r="N95" s="113"/>
      <c r="O95" s="113"/>
      <c r="P95" s="110"/>
      <c r="Q95" s="113"/>
      <c r="R95" s="110"/>
      <c r="S95" s="111"/>
    </row>
    <row r="96" spans="2:19" ht="15" customHeight="1" x14ac:dyDescent="0.25">
      <c r="B96" s="109"/>
      <c r="C96" s="111"/>
      <c r="D96" s="111"/>
      <c r="E96" s="111"/>
      <c r="F96" s="111"/>
      <c r="G96" s="111"/>
      <c r="H96" s="112"/>
      <c r="I96" s="113"/>
      <c r="J96" s="113"/>
      <c r="K96" s="110"/>
      <c r="L96" s="113"/>
      <c r="M96" s="113"/>
      <c r="N96" s="113"/>
      <c r="O96" s="113"/>
      <c r="P96" s="110"/>
      <c r="Q96" s="113"/>
      <c r="R96" s="110"/>
      <c r="S96" s="111"/>
    </row>
    <row r="97" spans="2:19" ht="15" customHeight="1" x14ac:dyDescent="0.25">
      <c r="B97" s="109"/>
      <c r="C97" s="111"/>
      <c r="D97" s="111"/>
      <c r="E97" s="111"/>
      <c r="F97" s="111"/>
      <c r="G97" s="111"/>
      <c r="H97" s="112"/>
      <c r="I97" s="113"/>
      <c r="J97" s="113"/>
      <c r="K97" s="110"/>
      <c r="L97" s="113"/>
      <c r="M97" s="113"/>
      <c r="N97" s="113"/>
      <c r="O97" s="113"/>
      <c r="P97" s="110"/>
      <c r="Q97" s="113"/>
      <c r="R97" s="110"/>
      <c r="S97" s="111"/>
    </row>
    <row r="98" spans="2:19" ht="15" customHeight="1" x14ac:dyDescent="0.25">
      <c r="B98" s="109"/>
      <c r="C98" s="111"/>
      <c r="D98" s="111"/>
      <c r="E98" s="111"/>
      <c r="F98" s="111"/>
      <c r="G98" s="111"/>
      <c r="H98" s="112"/>
      <c r="I98" s="113"/>
      <c r="J98" s="113"/>
      <c r="K98" s="110"/>
      <c r="L98" s="113"/>
      <c r="M98" s="113"/>
      <c r="N98" s="113"/>
      <c r="O98" s="113"/>
      <c r="P98" s="110"/>
      <c r="Q98" s="113"/>
      <c r="R98" s="110"/>
      <c r="S98" s="111"/>
    </row>
    <row r="99" spans="2:19" ht="15" customHeight="1" x14ac:dyDescent="0.25">
      <c r="B99" s="109"/>
      <c r="C99" s="111"/>
      <c r="D99" s="111"/>
      <c r="E99" s="111"/>
      <c r="F99" s="111"/>
      <c r="G99" s="111"/>
      <c r="H99" s="112"/>
      <c r="I99" s="113"/>
      <c r="J99" s="113"/>
      <c r="K99" s="110"/>
      <c r="L99" s="113"/>
      <c r="M99" s="113"/>
      <c r="N99" s="113"/>
      <c r="O99" s="113"/>
      <c r="P99" s="110"/>
      <c r="Q99" s="113"/>
      <c r="R99" s="110"/>
      <c r="S99" s="111"/>
    </row>
    <row r="100" spans="2:19" ht="15" customHeight="1" x14ac:dyDescent="0.25">
      <c r="B100" s="109"/>
      <c r="C100" s="111"/>
      <c r="D100" s="111"/>
      <c r="E100" s="111"/>
      <c r="F100" s="111"/>
      <c r="G100" s="111"/>
      <c r="H100" s="112"/>
      <c r="I100" s="113"/>
      <c r="J100" s="113"/>
      <c r="K100" s="110"/>
      <c r="L100" s="113"/>
      <c r="M100" s="113"/>
      <c r="N100" s="113"/>
      <c r="O100" s="113"/>
      <c r="P100" s="110"/>
      <c r="Q100" s="113"/>
      <c r="R100" s="110"/>
      <c r="S100" s="111"/>
    </row>
    <row r="101" spans="2:19" ht="15" customHeight="1" x14ac:dyDescent="0.25">
      <c r="B101" s="109"/>
      <c r="C101" s="111"/>
      <c r="D101" s="111"/>
      <c r="E101" s="111"/>
      <c r="F101" s="111"/>
      <c r="G101" s="111"/>
      <c r="H101" s="112"/>
      <c r="I101" s="113"/>
      <c r="J101" s="113"/>
      <c r="K101" s="110"/>
      <c r="L101" s="113"/>
      <c r="M101" s="113"/>
      <c r="N101" s="113"/>
      <c r="O101" s="113"/>
      <c r="P101" s="110"/>
      <c r="Q101" s="113"/>
      <c r="R101" s="110"/>
      <c r="S101" s="111"/>
    </row>
    <row r="102" spans="2:19" ht="15" customHeight="1" x14ac:dyDescent="0.25">
      <c r="B102" s="109"/>
      <c r="C102" s="111"/>
      <c r="D102" s="111"/>
      <c r="E102" s="111"/>
      <c r="F102" s="111"/>
      <c r="G102" s="111"/>
      <c r="H102" s="112"/>
      <c r="I102" s="113"/>
      <c r="J102" s="113"/>
      <c r="K102" s="110"/>
      <c r="L102" s="113"/>
      <c r="M102" s="113"/>
      <c r="N102" s="113"/>
      <c r="O102" s="113"/>
      <c r="P102" s="110"/>
      <c r="Q102" s="113"/>
      <c r="R102" s="110"/>
      <c r="S102" s="111"/>
    </row>
    <row r="103" spans="2:19" ht="15" customHeight="1" x14ac:dyDescent="0.25">
      <c r="B103" s="109"/>
      <c r="C103" s="111"/>
      <c r="D103" s="111"/>
      <c r="E103" s="111"/>
      <c r="F103" s="111"/>
      <c r="G103" s="111"/>
      <c r="H103" s="112"/>
      <c r="I103" s="113"/>
      <c r="J103" s="113"/>
      <c r="K103" s="110"/>
      <c r="L103" s="113"/>
      <c r="M103" s="113"/>
      <c r="N103" s="113"/>
      <c r="O103" s="113"/>
      <c r="P103" s="110"/>
      <c r="Q103" s="113"/>
      <c r="R103" s="110"/>
      <c r="S103" s="111"/>
    </row>
    <row r="104" spans="2:19" ht="15" customHeight="1" x14ac:dyDescent="0.25">
      <c r="B104" s="109"/>
      <c r="C104" s="111"/>
      <c r="D104" s="111"/>
      <c r="E104" s="111"/>
      <c r="F104" s="111"/>
      <c r="G104" s="111"/>
      <c r="H104" s="112"/>
      <c r="I104" s="113"/>
      <c r="J104" s="113"/>
      <c r="K104" s="110"/>
      <c r="L104" s="113"/>
      <c r="M104" s="113"/>
      <c r="N104" s="113"/>
      <c r="O104" s="113"/>
      <c r="P104" s="110"/>
      <c r="Q104" s="113"/>
      <c r="R104" s="110"/>
      <c r="S104" s="111"/>
    </row>
    <row r="105" spans="2:19" ht="15" customHeight="1" x14ac:dyDescent="0.25">
      <c r="B105" s="109"/>
      <c r="C105" s="111"/>
      <c r="D105" s="111"/>
      <c r="E105" s="111"/>
      <c r="F105" s="111"/>
      <c r="G105" s="111"/>
      <c r="H105" s="112"/>
      <c r="I105" s="113"/>
      <c r="J105" s="113"/>
      <c r="K105" s="110"/>
      <c r="L105" s="113"/>
      <c r="M105" s="113"/>
      <c r="N105" s="113"/>
      <c r="O105" s="113"/>
      <c r="P105" s="110"/>
      <c r="Q105" s="113"/>
      <c r="R105" s="110"/>
      <c r="S105" s="111"/>
    </row>
    <row r="106" spans="2:19" ht="15" customHeight="1" x14ac:dyDescent="0.25">
      <c r="B106" s="109"/>
      <c r="C106" s="111"/>
      <c r="D106" s="111"/>
      <c r="E106" s="111"/>
      <c r="F106" s="111"/>
      <c r="G106" s="111"/>
      <c r="H106" s="112"/>
      <c r="I106" s="113"/>
      <c r="J106" s="113"/>
      <c r="K106" s="110"/>
      <c r="L106" s="113"/>
      <c r="M106" s="113"/>
      <c r="N106" s="113"/>
      <c r="O106" s="113"/>
      <c r="P106" s="110"/>
      <c r="Q106" s="113"/>
      <c r="R106" s="110"/>
      <c r="S106" s="111"/>
    </row>
    <row r="107" spans="2:19" ht="15" customHeight="1" x14ac:dyDescent="0.25">
      <c r="B107" s="109"/>
      <c r="C107" s="111"/>
      <c r="D107" s="111"/>
      <c r="E107" s="111"/>
      <c r="F107" s="111"/>
      <c r="G107" s="111"/>
      <c r="H107" s="112"/>
      <c r="I107" s="113"/>
      <c r="J107" s="113"/>
      <c r="K107" s="110"/>
      <c r="L107" s="113"/>
      <c r="M107" s="113"/>
      <c r="N107" s="113"/>
      <c r="O107" s="113"/>
      <c r="P107" s="110"/>
      <c r="Q107" s="113"/>
      <c r="R107" s="110"/>
      <c r="S107" s="111"/>
    </row>
    <row r="108" spans="2:19" ht="15" customHeight="1" x14ac:dyDescent="0.25">
      <c r="B108" s="109"/>
      <c r="C108" s="111"/>
      <c r="D108" s="111"/>
      <c r="E108" s="111"/>
      <c r="F108" s="111"/>
      <c r="G108" s="111"/>
      <c r="H108" s="112"/>
      <c r="I108" s="113"/>
      <c r="J108" s="113"/>
      <c r="K108" s="110"/>
      <c r="L108" s="113"/>
      <c r="M108" s="113"/>
      <c r="N108" s="113"/>
      <c r="O108" s="113"/>
      <c r="P108" s="110"/>
      <c r="Q108" s="113"/>
      <c r="R108" s="110"/>
      <c r="S108" s="111"/>
    </row>
    <row r="109" spans="2:19" x14ac:dyDescent="0.25">
      <c r="B109" s="109"/>
      <c r="C109" s="114"/>
      <c r="D109" s="114"/>
      <c r="E109" s="114"/>
      <c r="F109" s="114"/>
      <c r="G109" s="114"/>
      <c r="H109" s="112"/>
      <c r="I109" s="115"/>
      <c r="J109" s="115"/>
      <c r="K109" s="110"/>
      <c r="L109" s="115"/>
      <c r="M109" s="115"/>
      <c r="N109" s="115"/>
      <c r="O109" s="115"/>
      <c r="P109" s="110"/>
      <c r="Q109" s="115"/>
      <c r="R109" s="110"/>
      <c r="S109" s="114"/>
    </row>
    <row r="110" spans="2:19" x14ac:dyDescent="0.25">
      <c r="B110" s="109"/>
      <c r="C110" s="114"/>
      <c r="D110" s="114"/>
      <c r="E110" s="114"/>
      <c r="F110" s="114"/>
      <c r="G110" s="114"/>
      <c r="H110" s="112"/>
      <c r="I110" s="115"/>
      <c r="J110" s="115"/>
      <c r="K110" s="110"/>
      <c r="L110" s="115"/>
      <c r="M110" s="115"/>
      <c r="N110" s="115"/>
      <c r="O110" s="115"/>
      <c r="P110" s="110"/>
      <c r="Q110" s="115"/>
      <c r="R110" s="110"/>
      <c r="S110" s="114"/>
    </row>
    <row r="111" spans="2:19" x14ac:dyDescent="0.25">
      <c r="B111" s="109"/>
      <c r="C111" s="114"/>
      <c r="D111" s="114"/>
      <c r="E111" s="114"/>
      <c r="F111" s="114"/>
      <c r="G111" s="114"/>
      <c r="H111" s="112"/>
      <c r="I111" s="115"/>
      <c r="J111" s="115"/>
      <c r="K111" s="110"/>
      <c r="L111" s="115"/>
      <c r="M111" s="115"/>
      <c r="N111" s="115"/>
      <c r="O111" s="115"/>
      <c r="P111" s="110"/>
      <c r="Q111" s="115"/>
      <c r="R111" s="110"/>
      <c r="S111" s="114"/>
    </row>
    <row r="112" spans="2:19" x14ac:dyDescent="0.25">
      <c r="B112" s="109"/>
      <c r="C112" s="114"/>
      <c r="D112" s="114"/>
      <c r="E112" s="114"/>
      <c r="F112" s="114"/>
      <c r="G112" s="114"/>
      <c r="H112" s="112"/>
      <c r="I112" s="115"/>
      <c r="J112" s="115"/>
      <c r="K112" s="110"/>
      <c r="L112" s="115"/>
      <c r="M112" s="115"/>
      <c r="N112" s="115"/>
      <c r="O112" s="115"/>
      <c r="P112" s="110"/>
      <c r="Q112" s="115"/>
      <c r="R112" s="110"/>
      <c r="S112" s="114"/>
    </row>
    <row r="113" spans="2:19" x14ac:dyDescent="0.25">
      <c r="B113" s="109"/>
      <c r="C113" s="114"/>
      <c r="D113" s="114"/>
      <c r="E113" s="114"/>
      <c r="F113" s="114"/>
      <c r="G113" s="114"/>
      <c r="H113" s="112"/>
      <c r="I113" s="115"/>
      <c r="J113" s="115"/>
      <c r="K113" s="110"/>
      <c r="L113" s="115"/>
      <c r="M113" s="115"/>
      <c r="N113" s="115"/>
      <c r="O113" s="115"/>
      <c r="P113" s="110"/>
      <c r="Q113" s="115"/>
      <c r="R113" s="110"/>
      <c r="S113" s="114"/>
    </row>
    <row r="114" spans="2:19" x14ac:dyDescent="0.25">
      <c r="B114" s="109"/>
      <c r="C114" s="114"/>
      <c r="D114" s="114"/>
      <c r="E114" s="114"/>
      <c r="F114" s="114"/>
      <c r="G114" s="114"/>
      <c r="H114" s="112"/>
      <c r="I114" s="115"/>
      <c r="J114" s="115"/>
      <c r="K114" s="110"/>
      <c r="L114" s="115"/>
      <c r="M114" s="115"/>
      <c r="N114" s="115"/>
      <c r="O114" s="115"/>
      <c r="P114" s="110"/>
      <c r="Q114" s="115"/>
      <c r="R114" s="110"/>
      <c r="S114" s="114"/>
    </row>
    <row r="115" spans="2:19" x14ac:dyDescent="0.25">
      <c r="B115" s="109"/>
      <c r="C115" s="114"/>
      <c r="D115" s="114"/>
      <c r="E115" s="114"/>
      <c r="F115" s="114"/>
      <c r="G115" s="114"/>
      <c r="H115" s="112"/>
      <c r="I115" s="115"/>
      <c r="J115" s="115"/>
      <c r="K115" s="110"/>
      <c r="L115" s="115"/>
      <c r="M115" s="115"/>
      <c r="N115" s="115"/>
      <c r="O115" s="115"/>
      <c r="P115" s="110"/>
      <c r="Q115" s="115"/>
      <c r="R115" s="110"/>
      <c r="S115" s="114"/>
    </row>
    <row r="116" spans="2:19" x14ac:dyDescent="0.25">
      <c r="B116" s="109"/>
      <c r="C116" s="114"/>
      <c r="D116" s="114"/>
      <c r="E116" s="114"/>
      <c r="F116" s="114"/>
      <c r="G116" s="114"/>
      <c r="H116" s="112"/>
      <c r="I116" s="115"/>
      <c r="J116" s="115"/>
      <c r="K116" s="110"/>
      <c r="L116" s="115"/>
      <c r="M116" s="115"/>
      <c r="N116" s="115"/>
      <c r="O116" s="115"/>
      <c r="P116" s="110"/>
      <c r="Q116" s="115"/>
      <c r="R116" s="110"/>
      <c r="S116" s="114"/>
    </row>
    <row r="117" spans="2:19" x14ac:dyDescent="0.25">
      <c r="B117" s="109"/>
      <c r="C117" s="114"/>
      <c r="D117" s="114"/>
      <c r="E117" s="114"/>
      <c r="F117" s="114"/>
      <c r="G117" s="114"/>
      <c r="H117" s="112"/>
      <c r="I117" s="115"/>
      <c r="J117" s="115"/>
      <c r="K117" s="110"/>
      <c r="L117" s="115"/>
      <c r="M117" s="115"/>
      <c r="N117" s="115"/>
      <c r="O117" s="115"/>
      <c r="P117" s="110"/>
      <c r="Q117" s="115"/>
      <c r="R117" s="110"/>
      <c r="S117" s="114"/>
    </row>
    <row r="118" spans="2:19" x14ac:dyDescent="0.25">
      <c r="B118" s="109"/>
      <c r="C118" s="114"/>
      <c r="D118" s="114"/>
      <c r="E118" s="114"/>
      <c r="F118" s="114"/>
      <c r="G118" s="114"/>
      <c r="H118" s="112"/>
      <c r="I118" s="115"/>
      <c r="J118" s="115"/>
      <c r="K118" s="110"/>
      <c r="L118" s="115"/>
      <c r="M118" s="115"/>
      <c r="N118" s="115"/>
      <c r="O118" s="115"/>
      <c r="P118" s="110"/>
      <c r="Q118" s="115"/>
      <c r="R118" s="110"/>
      <c r="S118" s="114"/>
    </row>
    <row r="119" spans="2:19" x14ac:dyDescent="0.25">
      <c r="B119" s="109"/>
      <c r="C119" s="114"/>
      <c r="D119" s="114"/>
      <c r="E119" s="114"/>
      <c r="F119" s="114"/>
      <c r="G119" s="114"/>
      <c r="H119" s="112"/>
      <c r="I119" s="115"/>
      <c r="J119" s="115"/>
      <c r="K119" s="110"/>
      <c r="L119" s="115"/>
      <c r="M119" s="115"/>
      <c r="N119" s="115"/>
      <c r="O119" s="115"/>
      <c r="P119" s="110"/>
      <c r="Q119" s="115"/>
      <c r="R119" s="110"/>
      <c r="S119" s="114"/>
    </row>
    <row r="120" spans="2:19" x14ac:dyDescent="0.25">
      <c r="B120" s="109"/>
      <c r="C120" s="114"/>
      <c r="D120" s="114"/>
      <c r="E120" s="114"/>
      <c r="F120" s="114"/>
      <c r="G120" s="114"/>
      <c r="H120" s="112"/>
      <c r="I120" s="115"/>
      <c r="J120" s="115"/>
      <c r="K120" s="110"/>
      <c r="L120" s="115"/>
      <c r="M120" s="115"/>
      <c r="N120" s="115"/>
      <c r="O120" s="115"/>
      <c r="P120" s="110"/>
      <c r="Q120" s="115"/>
      <c r="R120" s="110"/>
      <c r="S120" s="114"/>
    </row>
    <row r="121" spans="2:19" x14ac:dyDescent="0.25">
      <c r="B121" s="109"/>
      <c r="C121" s="114"/>
      <c r="D121" s="114"/>
      <c r="E121" s="114"/>
      <c r="F121" s="114"/>
      <c r="G121" s="114"/>
      <c r="H121" s="112"/>
      <c r="I121" s="115"/>
      <c r="J121" s="115"/>
      <c r="K121" s="110"/>
      <c r="L121" s="115"/>
      <c r="M121" s="115"/>
      <c r="N121" s="115"/>
      <c r="O121" s="115"/>
      <c r="P121" s="110"/>
      <c r="Q121" s="115"/>
      <c r="R121" s="110"/>
      <c r="S121" s="114"/>
    </row>
    <row r="122" spans="2:19" x14ac:dyDescent="0.25">
      <c r="B122" s="109"/>
      <c r="C122" s="114"/>
      <c r="D122" s="114"/>
      <c r="E122" s="114"/>
      <c r="F122" s="114"/>
      <c r="G122" s="114"/>
      <c r="H122" s="112"/>
      <c r="I122" s="115"/>
      <c r="J122" s="115"/>
      <c r="K122" s="110"/>
      <c r="L122" s="115"/>
      <c r="M122" s="115"/>
      <c r="N122" s="115"/>
      <c r="O122" s="115"/>
      <c r="P122" s="110"/>
      <c r="Q122" s="115"/>
      <c r="R122" s="110"/>
      <c r="S122" s="114"/>
    </row>
    <row r="123" spans="2:19" x14ac:dyDescent="0.25">
      <c r="B123" s="109"/>
      <c r="C123" s="114"/>
      <c r="D123" s="114"/>
      <c r="E123" s="114"/>
      <c r="F123" s="114"/>
      <c r="G123" s="114"/>
      <c r="H123" s="112"/>
      <c r="I123" s="115"/>
      <c r="J123" s="115"/>
      <c r="K123" s="110"/>
      <c r="L123" s="115"/>
      <c r="M123" s="115"/>
      <c r="N123" s="115"/>
      <c r="O123" s="115"/>
      <c r="P123" s="110"/>
      <c r="Q123" s="115"/>
      <c r="R123" s="110"/>
      <c r="S123" s="114"/>
    </row>
    <row r="124" spans="2:19" x14ac:dyDescent="0.25">
      <c r="B124" s="109"/>
      <c r="C124" s="114"/>
      <c r="D124" s="114"/>
      <c r="E124" s="114"/>
      <c r="F124" s="114"/>
      <c r="G124" s="114"/>
      <c r="H124" s="112"/>
      <c r="I124" s="115"/>
      <c r="J124" s="115"/>
      <c r="K124" s="110"/>
      <c r="L124" s="115"/>
      <c r="M124" s="115"/>
      <c r="N124" s="115"/>
      <c r="O124" s="115"/>
      <c r="P124" s="110"/>
      <c r="Q124" s="115"/>
      <c r="R124" s="110"/>
      <c r="S124" s="114"/>
    </row>
    <row r="125" spans="2:19" x14ac:dyDescent="0.25">
      <c r="B125" s="109"/>
      <c r="C125" s="114"/>
      <c r="D125" s="114"/>
      <c r="E125" s="114"/>
      <c r="F125" s="114"/>
      <c r="G125" s="114"/>
      <c r="H125" s="112"/>
      <c r="I125" s="115"/>
      <c r="J125" s="115"/>
      <c r="K125" s="110"/>
      <c r="L125" s="115"/>
      <c r="M125" s="115"/>
      <c r="N125" s="115"/>
      <c r="O125" s="115"/>
      <c r="P125" s="110"/>
      <c r="Q125" s="115"/>
      <c r="R125" s="110"/>
      <c r="S125" s="114"/>
    </row>
    <row r="126" spans="2:19" x14ac:dyDescent="0.25">
      <c r="B126" s="109"/>
      <c r="C126" s="114"/>
      <c r="D126" s="114"/>
      <c r="E126" s="114"/>
      <c r="F126" s="114"/>
      <c r="G126" s="114"/>
      <c r="H126" s="112"/>
      <c r="I126" s="115"/>
      <c r="J126" s="115"/>
      <c r="K126" s="110"/>
      <c r="L126" s="115"/>
      <c r="M126" s="115"/>
      <c r="N126" s="115"/>
      <c r="O126" s="115"/>
      <c r="P126" s="110"/>
      <c r="Q126" s="115"/>
      <c r="R126" s="110"/>
      <c r="S126" s="114"/>
    </row>
    <row r="127" spans="2:19" x14ac:dyDescent="0.25">
      <c r="B127" s="109"/>
      <c r="C127" s="114"/>
      <c r="D127" s="114"/>
      <c r="E127" s="114"/>
      <c r="F127" s="114"/>
      <c r="G127" s="114"/>
      <c r="H127" s="112"/>
      <c r="I127" s="115"/>
      <c r="J127" s="115"/>
      <c r="K127" s="110"/>
      <c r="L127" s="115"/>
      <c r="M127" s="115"/>
      <c r="N127" s="115"/>
      <c r="O127" s="115"/>
      <c r="P127" s="110"/>
      <c r="Q127" s="115"/>
      <c r="R127" s="110"/>
      <c r="S127" s="114"/>
    </row>
    <row r="128" spans="2:19" x14ac:dyDescent="0.25">
      <c r="B128" s="109"/>
      <c r="C128" s="114"/>
      <c r="D128" s="114"/>
      <c r="E128" s="114"/>
      <c r="F128" s="114"/>
      <c r="G128" s="114"/>
      <c r="H128" s="112"/>
      <c r="I128" s="115"/>
      <c r="J128" s="115"/>
      <c r="K128" s="110"/>
      <c r="L128" s="115"/>
      <c r="M128" s="115"/>
      <c r="N128" s="115"/>
      <c r="O128" s="115"/>
      <c r="P128" s="110"/>
      <c r="Q128" s="115"/>
      <c r="R128" s="110"/>
      <c r="S128" s="114"/>
    </row>
    <row r="129" spans="2:19" x14ac:dyDescent="0.25">
      <c r="B129" s="109"/>
      <c r="C129" s="114"/>
      <c r="D129" s="114"/>
      <c r="E129" s="114"/>
      <c r="F129" s="114"/>
      <c r="G129" s="114"/>
      <c r="H129" s="112"/>
      <c r="I129" s="115"/>
      <c r="J129" s="115"/>
      <c r="K129" s="110"/>
      <c r="L129" s="115"/>
      <c r="M129" s="115"/>
      <c r="N129" s="115"/>
      <c r="O129" s="115"/>
      <c r="P129" s="110"/>
      <c r="Q129" s="115"/>
      <c r="R129" s="110"/>
      <c r="S129" s="114"/>
    </row>
    <row r="130" spans="2:19" x14ac:dyDescent="0.25">
      <c r="B130" s="109"/>
      <c r="C130" s="114"/>
      <c r="D130" s="114"/>
      <c r="E130" s="114"/>
      <c r="F130" s="114"/>
      <c r="G130" s="114"/>
      <c r="H130" s="112"/>
      <c r="I130" s="115"/>
      <c r="J130" s="115"/>
      <c r="K130" s="110"/>
      <c r="L130" s="115"/>
      <c r="M130" s="115"/>
      <c r="N130" s="115"/>
      <c r="O130" s="115"/>
      <c r="P130" s="110"/>
      <c r="Q130" s="115"/>
      <c r="R130" s="110"/>
      <c r="S130" s="114"/>
    </row>
    <row r="131" spans="2:19" x14ac:dyDescent="0.25">
      <c r="B131" s="109"/>
      <c r="C131" s="114"/>
      <c r="D131" s="114"/>
      <c r="E131" s="114"/>
      <c r="F131" s="114"/>
      <c r="G131" s="114"/>
      <c r="H131" s="112"/>
      <c r="I131" s="115"/>
      <c r="J131" s="115"/>
      <c r="K131" s="110"/>
      <c r="L131" s="115"/>
      <c r="M131" s="115"/>
      <c r="N131" s="115"/>
      <c r="O131" s="115"/>
      <c r="P131" s="110"/>
      <c r="Q131" s="115"/>
      <c r="R131" s="110"/>
      <c r="S131" s="114"/>
    </row>
    <row r="132" spans="2:19" x14ac:dyDescent="0.25">
      <c r="B132" s="109"/>
      <c r="C132" s="114"/>
      <c r="D132" s="114"/>
      <c r="E132" s="114"/>
      <c r="F132" s="114"/>
      <c r="G132" s="114"/>
      <c r="H132" s="112"/>
      <c r="I132" s="115"/>
      <c r="J132" s="115"/>
      <c r="K132" s="110"/>
      <c r="L132" s="115"/>
      <c r="M132" s="115"/>
      <c r="N132" s="115"/>
      <c r="O132" s="115"/>
      <c r="P132" s="110"/>
      <c r="Q132" s="115"/>
      <c r="R132" s="110"/>
      <c r="S132" s="114"/>
    </row>
    <row r="133" spans="2:19" x14ac:dyDescent="0.25">
      <c r="B133" s="109"/>
      <c r="C133" s="114"/>
      <c r="D133" s="114"/>
      <c r="E133" s="114"/>
      <c r="F133" s="114"/>
      <c r="G133" s="114"/>
      <c r="H133" s="112"/>
      <c r="I133" s="115"/>
      <c r="J133" s="115"/>
      <c r="K133" s="110"/>
      <c r="L133" s="115"/>
      <c r="M133" s="115"/>
      <c r="N133" s="115"/>
      <c r="O133" s="115"/>
      <c r="P133" s="110"/>
      <c r="Q133" s="115"/>
      <c r="R133" s="110"/>
      <c r="S133" s="114"/>
    </row>
    <row r="134" spans="2:19" x14ac:dyDescent="0.25">
      <c r="B134" s="109"/>
      <c r="C134" s="114"/>
      <c r="D134" s="114"/>
      <c r="E134" s="114"/>
      <c r="F134" s="114"/>
      <c r="G134" s="114"/>
      <c r="H134" s="112"/>
      <c r="I134" s="115"/>
      <c r="J134" s="115"/>
      <c r="K134" s="110"/>
      <c r="L134" s="115"/>
      <c r="M134" s="115"/>
      <c r="N134" s="115"/>
      <c r="O134" s="115"/>
      <c r="P134" s="110"/>
      <c r="Q134" s="115"/>
      <c r="R134" s="110"/>
      <c r="S134" s="114"/>
    </row>
    <row r="135" spans="2:19" x14ac:dyDescent="0.25">
      <c r="B135" s="109"/>
      <c r="C135" s="114"/>
      <c r="D135" s="114"/>
      <c r="E135" s="114"/>
      <c r="F135" s="114"/>
      <c r="G135" s="114"/>
      <c r="H135" s="112"/>
      <c r="I135" s="115"/>
      <c r="J135" s="115"/>
      <c r="K135" s="110"/>
      <c r="L135" s="115"/>
      <c r="M135" s="115"/>
      <c r="N135" s="115"/>
      <c r="O135" s="115"/>
      <c r="P135" s="110"/>
      <c r="Q135" s="115"/>
      <c r="R135" s="110"/>
      <c r="S135" s="114"/>
    </row>
    <row r="136" spans="2:19" x14ac:dyDescent="0.25">
      <c r="B136" s="109"/>
      <c r="C136" s="114"/>
      <c r="D136" s="114"/>
      <c r="E136" s="114"/>
      <c r="F136" s="114"/>
      <c r="G136" s="114"/>
      <c r="H136" s="112"/>
      <c r="I136" s="115"/>
      <c r="J136" s="115"/>
      <c r="K136" s="110"/>
      <c r="L136" s="115"/>
      <c r="M136" s="115"/>
      <c r="N136" s="115"/>
      <c r="O136" s="115"/>
      <c r="P136" s="110"/>
      <c r="Q136" s="115"/>
      <c r="R136" s="110"/>
      <c r="S136" s="114"/>
    </row>
    <row r="137" spans="2:19" x14ac:dyDescent="0.25">
      <c r="B137" s="109"/>
      <c r="C137" s="114"/>
      <c r="D137" s="114"/>
      <c r="E137" s="114"/>
      <c r="F137" s="114"/>
      <c r="G137" s="114"/>
      <c r="H137" s="112"/>
      <c r="I137" s="115"/>
      <c r="J137" s="115"/>
      <c r="K137" s="110"/>
      <c r="L137" s="115"/>
      <c r="M137" s="115"/>
      <c r="N137" s="115"/>
      <c r="O137" s="115"/>
      <c r="P137" s="110"/>
      <c r="Q137" s="115"/>
      <c r="R137" s="110"/>
      <c r="S137" s="114"/>
    </row>
    <row r="138" spans="2:19" x14ac:dyDescent="0.25">
      <c r="B138" s="109"/>
      <c r="C138" s="114"/>
      <c r="D138" s="114"/>
      <c r="E138" s="114"/>
      <c r="F138" s="114"/>
      <c r="G138" s="114"/>
      <c r="H138" s="112"/>
      <c r="I138" s="115"/>
      <c r="J138" s="115"/>
      <c r="K138" s="110"/>
      <c r="L138" s="115"/>
      <c r="M138" s="115"/>
      <c r="N138" s="115"/>
      <c r="O138" s="115"/>
      <c r="P138" s="110"/>
      <c r="Q138" s="115"/>
      <c r="R138" s="110"/>
      <c r="S138" s="114"/>
    </row>
    <row r="139" spans="2:19" x14ac:dyDescent="0.25">
      <c r="B139" s="109"/>
      <c r="C139" s="114"/>
      <c r="D139" s="114"/>
      <c r="E139" s="114"/>
      <c r="F139" s="114"/>
      <c r="G139" s="114"/>
      <c r="H139" s="112"/>
      <c r="I139" s="115"/>
      <c r="J139" s="115"/>
      <c r="K139" s="110"/>
      <c r="L139" s="115"/>
      <c r="M139" s="115"/>
      <c r="N139" s="115"/>
      <c r="O139" s="115"/>
      <c r="P139" s="110"/>
      <c r="Q139" s="115"/>
      <c r="R139" s="110"/>
      <c r="S139" s="114"/>
    </row>
    <row r="140" spans="2:19" x14ac:dyDescent="0.25">
      <c r="B140" s="109"/>
      <c r="C140" s="114"/>
      <c r="D140" s="114"/>
      <c r="E140" s="114"/>
      <c r="F140" s="114"/>
      <c r="G140" s="114"/>
      <c r="H140" s="112"/>
      <c r="I140" s="115"/>
      <c r="J140" s="115"/>
      <c r="K140" s="110"/>
      <c r="L140" s="115"/>
      <c r="M140" s="115"/>
      <c r="N140" s="115"/>
      <c r="O140" s="115"/>
      <c r="P140" s="110"/>
      <c r="Q140" s="115"/>
      <c r="R140" s="110"/>
      <c r="S140" s="114"/>
    </row>
    <row r="141" spans="2:19" x14ac:dyDescent="0.25">
      <c r="B141" s="109"/>
      <c r="C141" s="114"/>
      <c r="D141" s="114"/>
      <c r="E141" s="114"/>
      <c r="F141" s="114"/>
      <c r="G141" s="114"/>
      <c r="H141" s="112"/>
      <c r="I141" s="115"/>
      <c r="J141" s="115"/>
      <c r="K141" s="110"/>
      <c r="L141" s="115"/>
      <c r="M141" s="115"/>
      <c r="N141" s="115"/>
      <c r="O141" s="115"/>
      <c r="P141" s="110"/>
      <c r="Q141" s="115"/>
      <c r="R141" s="110"/>
      <c r="S141" s="114"/>
    </row>
    <row r="142" spans="2:19" x14ac:dyDescent="0.25">
      <c r="B142" s="109"/>
      <c r="C142" s="114"/>
      <c r="D142" s="114"/>
      <c r="E142" s="114"/>
      <c r="F142" s="114"/>
      <c r="G142" s="114"/>
      <c r="H142" s="112"/>
      <c r="I142" s="115"/>
      <c r="J142" s="115"/>
      <c r="K142" s="110"/>
      <c r="L142" s="115"/>
      <c r="M142" s="115"/>
      <c r="N142" s="115"/>
      <c r="O142" s="115"/>
      <c r="P142" s="110"/>
      <c r="Q142" s="115"/>
      <c r="R142" s="110"/>
      <c r="S142" s="114"/>
    </row>
    <row r="143" spans="2:19" x14ac:dyDescent="0.25">
      <c r="B143" s="109"/>
      <c r="C143" s="114"/>
      <c r="D143" s="114"/>
      <c r="E143" s="114"/>
      <c r="F143" s="114"/>
      <c r="G143" s="114"/>
      <c r="H143" s="112"/>
      <c r="I143" s="115"/>
      <c r="J143" s="115"/>
      <c r="K143" s="110"/>
      <c r="L143" s="115"/>
      <c r="M143" s="115"/>
      <c r="N143" s="115"/>
      <c r="O143" s="115"/>
      <c r="P143" s="110"/>
      <c r="Q143" s="115"/>
      <c r="R143" s="110"/>
      <c r="S143" s="114"/>
    </row>
    <row r="144" spans="2:19" x14ac:dyDescent="0.25">
      <c r="B144" s="109"/>
      <c r="C144" s="114"/>
      <c r="D144" s="114"/>
      <c r="E144" s="114"/>
      <c r="F144" s="114"/>
      <c r="G144" s="114"/>
      <c r="H144" s="112"/>
      <c r="I144" s="115"/>
      <c r="J144" s="115"/>
      <c r="K144" s="110"/>
      <c r="L144" s="115"/>
      <c r="M144" s="115"/>
      <c r="N144" s="115"/>
      <c r="O144" s="115"/>
      <c r="P144" s="110"/>
      <c r="Q144" s="115"/>
      <c r="R144" s="110"/>
      <c r="S144" s="114"/>
    </row>
    <row r="145" spans="2:19" x14ac:dyDescent="0.25">
      <c r="B145" s="109"/>
      <c r="C145" s="114"/>
      <c r="D145" s="114"/>
      <c r="E145" s="114"/>
      <c r="F145" s="114"/>
      <c r="G145" s="114"/>
      <c r="H145" s="112"/>
      <c r="I145" s="115"/>
      <c r="J145" s="115"/>
      <c r="K145" s="110"/>
      <c r="L145" s="115"/>
      <c r="M145" s="115"/>
      <c r="N145" s="115"/>
      <c r="O145" s="115"/>
      <c r="P145" s="110"/>
      <c r="Q145" s="115"/>
      <c r="R145" s="110"/>
      <c r="S145" s="114"/>
    </row>
    <row r="146" spans="2:19" x14ac:dyDescent="0.25">
      <c r="B146" s="109"/>
      <c r="C146" s="114"/>
      <c r="D146" s="114"/>
      <c r="E146" s="114"/>
      <c r="F146" s="114"/>
      <c r="G146" s="114"/>
      <c r="H146" s="112"/>
      <c r="I146" s="115"/>
      <c r="J146" s="115"/>
      <c r="K146" s="110"/>
      <c r="L146" s="115"/>
      <c r="M146" s="115"/>
      <c r="N146" s="115"/>
      <c r="O146" s="115"/>
      <c r="P146" s="110"/>
      <c r="Q146" s="115"/>
      <c r="R146" s="110"/>
      <c r="S146" s="114"/>
    </row>
    <row r="147" spans="2:19" x14ac:dyDescent="0.25">
      <c r="B147" s="109"/>
      <c r="C147" s="114"/>
      <c r="D147" s="114"/>
      <c r="E147" s="114"/>
      <c r="F147" s="114"/>
      <c r="G147" s="114"/>
      <c r="H147" s="112"/>
      <c r="I147" s="115"/>
      <c r="J147" s="115"/>
      <c r="K147" s="110"/>
      <c r="L147" s="115"/>
      <c r="M147" s="115"/>
      <c r="N147" s="115"/>
      <c r="O147" s="115"/>
      <c r="P147" s="110"/>
      <c r="Q147" s="115"/>
      <c r="R147" s="110"/>
      <c r="S147" s="114"/>
    </row>
    <row r="148" spans="2:19" x14ac:dyDescent="0.25">
      <c r="B148" s="109"/>
      <c r="C148" s="114"/>
      <c r="D148" s="114"/>
      <c r="E148" s="114"/>
      <c r="F148" s="114"/>
      <c r="G148" s="114"/>
      <c r="H148" s="112"/>
      <c r="I148" s="115"/>
      <c r="J148" s="115"/>
      <c r="K148" s="110"/>
      <c r="L148" s="115"/>
      <c r="M148" s="115"/>
      <c r="N148" s="115"/>
      <c r="O148" s="115"/>
      <c r="P148" s="110"/>
      <c r="Q148" s="115"/>
      <c r="R148" s="110"/>
      <c r="S148" s="114"/>
    </row>
    <row r="149" spans="2:19" x14ac:dyDescent="0.25">
      <c r="B149" s="109"/>
      <c r="C149" s="114"/>
      <c r="D149" s="114"/>
      <c r="E149" s="114"/>
      <c r="F149" s="114"/>
      <c r="G149" s="114"/>
      <c r="H149" s="112"/>
      <c r="I149" s="115"/>
      <c r="J149" s="115"/>
      <c r="K149" s="110"/>
      <c r="L149" s="115"/>
      <c r="M149" s="115"/>
      <c r="N149" s="115"/>
      <c r="O149" s="115"/>
      <c r="P149" s="110"/>
      <c r="Q149" s="115"/>
      <c r="R149" s="110"/>
      <c r="S149" s="114"/>
    </row>
    <row r="150" spans="2:19" x14ac:dyDescent="0.25">
      <c r="B150" s="109"/>
      <c r="C150" s="114"/>
      <c r="D150" s="114"/>
      <c r="E150" s="114"/>
      <c r="F150" s="114"/>
      <c r="G150" s="114"/>
      <c r="H150" s="112"/>
      <c r="I150" s="115"/>
      <c r="J150" s="115"/>
      <c r="K150" s="110"/>
      <c r="L150" s="115"/>
      <c r="M150" s="115"/>
      <c r="N150" s="115"/>
      <c r="O150" s="115"/>
      <c r="P150" s="110"/>
      <c r="Q150" s="115"/>
      <c r="R150" s="110"/>
      <c r="S150" s="114"/>
    </row>
    <row r="151" spans="2:19" x14ac:dyDescent="0.25">
      <c r="B151" s="109"/>
      <c r="C151" s="114"/>
      <c r="D151" s="114"/>
      <c r="E151" s="114"/>
      <c r="F151" s="114"/>
      <c r="G151" s="114"/>
      <c r="H151" s="112"/>
      <c r="I151" s="115"/>
      <c r="J151" s="115"/>
      <c r="K151" s="110"/>
      <c r="L151" s="115"/>
      <c r="M151" s="115"/>
      <c r="N151" s="115"/>
      <c r="O151" s="115"/>
      <c r="P151" s="110"/>
      <c r="Q151" s="115"/>
      <c r="R151" s="110"/>
      <c r="S151" s="114"/>
    </row>
    <row r="152" spans="2:19" x14ac:dyDescent="0.25">
      <c r="B152" s="109"/>
      <c r="C152" s="114"/>
      <c r="D152" s="114"/>
      <c r="E152" s="114"/>
      <c r="F152" s="114"/>
      <c r="G152" s="114"/>
      <c r="H152" s="112"/>
      <c r="I152" s="115"/>
      <c r="J152" s="115"/>
      <c r="K152" s="110"/>
      <c r="L152" s="115"/>
      <c r="M152" s="115"/>
      <c r="N152" s="115"/>
      <c r="O152" s="115"/>
      <c r="P152" s="110"/>
      <c r="Q152" s="115"/>
      <c r="R152" s="110"/>
      <c r="S152" s="114"/>
    </row>
    <row r="153" spans="2:19" x14ac:dyDescent="0.25">
      <c r="B153" s="109"/>
      <c r="C153" s="114"/>
      <c r="D153" s="114"/>
      <c r="E153" s="114"/>
      <c r="F153" s="114"/>
      <c r="G153" s="114"/>
      <c r="H153" s="112"/>
      <c r="I153" s="115"/>
      <c r="J153" s="115"/>
      <c r="K153" s="110"/>
      <c r="L153" s="115"/>
      <c r="M153" s="115"/>
      <c r="N153" s="115"/>
      <c r="O153" s="115"/>
      <c r="P153" s="110"/>
      <c r="Q153" s="115"/>
      <c r="R153" s="110"/>
      <c r="S153" s="114"/>
    </row>
    <row r="154" spans="2:19" x14ac:dyDescent="0.25">
      <c r="B154" s="109"/>
      <c r="C154" s="114"/>
      <c r="D154" s="114"/>
      <c r="E154" s="114"/>
      <c r="F154" s="114"/>
      <c r="G154" s="114"/>
      <c r="H154" s="112"/>
      <c r="I154" s="115"/>
      <c r="J154" s="115"/>
      <c r="K154" s="110"/>
      <c r="L154" s="115"/>
      <c r="M154" s="115"/>
      <c r="N154" s="115"/>
      <c r="O154" s="115"/>
      <c r="P154" s="110"/>
      <c r="Q154" s="115"/>
      <c r="R154" s="110"/>
      <c r="S154" s="114"/>
    </row>
    <row r="155" spans="2:19" x14ac:dyDescent="0.25">
      <c r="B155" s="109"/>
      <c r="C155" s="114"/>
      <c r="D155" s="114"/>
      <c r="E155" s="114"/>
      <c r="F155" s="114"/>
      <c r="G155" s="114"/>
      <c r="H155" s="112"/>
      <c r="I155" s="115"/>
      <c r="J155" s="115"/>
      <c r="K155" s="110"/>
      <c r="L155" s="115"/>
      <c r="M155" s="115"/>
      <c r="N155" s="115"/>
      <c r="O155" s="115"/>
      <c r="P155" s="110"/>
      <c r="Q155" s="115"/>
      <c r="R155" s="110"/>
      <c r="S155" s="114"/>
    </row>
    <row r="156" spans="2:19" x14ac:dyDescent="0.25">
      <c r="B156" s="109"/>
      <c r="C156" s="114"/>
      <c r="D156" s="114"/>
      <c r="E156" s="114"/>
      <c r="F156" s="114"/>
      <c r="G156" s="114"/>
      <c r="H156" s="112"/>
      <c r="I156" s="115"/>
      <c r="J156" s="115"/>
      <c r="K156" s="110"/>
      <c r="L156" s="115"/>
      <c r="M156" s="115"/>
      <c r="N156" s="115"/>
      <c r="O156" s="115"/>
      <c r="P156" s="110"/>
      <c r="Q156" s="115"/>
      <c r="R156" s="110"/>
      <c r="S156" s="114"/>
    </row>
    <row r="157" spans="2:19" x14ac:dyDescent="0.25">
      <c r="B157" s="109"/>
      <c r="C157" s="114"/>
      <c r="D157" s="114"/>
      <c r="E157" s="114"/>
      <c r="F157" s="114"/>
      <c r="G157" s="114"/>
      <c r="H157" s="112"/>
      <c r="I157" s="115"/>
      <c r="J157" s="115"/>
      <c r="K157" s="110"/>
      <c r="L157" s="115"/>
      <c r="M157" s="115"/>
      <c r="N157" s="115"/>
      <c r="O157" s="115"/>
      <c r="P157" s="110"/>
      <c r="Q157" s="115"/>
      <c r="R157" s="110"/>
      <c r="S157" s="114"/>
    </row>
    <row r="158" spans="2:19" x14ac:dyDescent="0.25">
      <c r="B158" s="109"/>
      <c r="C158" s="114"/>
      <c r="D158" s="114"/>
      <c r="E158" s="114"/>
      <c r="F158" s="114"/>
      <c r="G158" s="114"/>
      <c r="H158" s="112"/>
      <c r="I158" s="115"/>
      <c r="J158" s="115"/>
      <c r="K158" s="110"/>
      <c r="L158" s="115"/>
      <c r="M158" s="115"/>
      <c r="N158" s="115"/>
      <c r="O158" s="115"/>
      <c r="P158" s="110"/>
      <c r="Q158" s="115"/>
      <c r="R158" s="110"/>
      <c r="S158" s="114"/>
    </row>
    <row r="159" spans="2:19" x14ac:dyDescent="0.25">
      <c r="B159" s="109"/>
      <c r="C159" s="114"/>
      <c r="D159" s="114"/>
      <c r="E159" s="114"/>
      <c r="F159" s="114"/>
      <c r="G159" s="114"/>
      <c r="H159" s="112"/>
      <c r="I159" s="115"/>
      <c r="J159" s="115"/>
      <c r="K159" s="110"/>
      <c r="L159" s="115"/>
      <c r="M159" s="115"/>
      <c r="N159" s="115"/>
      <c r="O159" s="115"/>
      <c r="P159" s="110"/>
      <c r="Q159" s="115"/>
      <c r="R159" s="110"/>
      <c r="S159" s="114"/>
    </row>
    <row r="160" spans="2:19" x14ac:dyDescent="0.25">
      <c r="B160" s="109"/>
      <c r="C160" s="114"/>
      <c r="D160" s="114"/>
      <c r="E160" s="114"/>
      <c r="F160" s="114"/>
      <c r="G160" s="114"/>
      <c r="H160" s="112"/>
      <c r="I160" s="115"/>
      <c r="J160" s="115"/>
      <c r="K160" s="110"/>
      <c r="L160" s="115"/>
      <c r="M160" s="115"/>
      <c r="N160" s="115"/>
      <c r="O160" s="115"/>
      <c r="P160" s="110"/>
      <c r="Q160" s="115"/>
      <c r="R160" s="110"/>
      <c r="S160" s="114"/>
    </row>
    <row r="161" spans="2:19" x14ac:dyDescent="0.25">
      <c r="B161" s="109"/>
      <c r="C161" s="114"/>
      <c r="D161" s="114"/>
      <c r="E161" s="114"/>
      <c r="F161" s="114"/>
      <c r="G161" s="114"/>
      <c r="H161" s="112"/>
      <c r="I161" s="115"/>
      <c r="J161" s="115"/>
      <c r="K161" s="110"/>
      <c r="L161" s="115"/>
      <c r="M161" s="115"/>
      <c r="N161" s="115"/>
      <c r="O161" s="115"/>
      <c r="P161" s="110"/>
      <c r="Q161" s="115"/>
      <c r="R161" s="110"/>
      <c r="S161" s="114"/>
    </row>
    <row r="162" spans="2:19" x14ac:dyDescent="0.25">
      <c r="B162" s="109"/>
      <c r="C162" s="114"/>
      <c r="D162" s="114"/>
      <c r="E162" s="114"/>
      <c r="F162" s="114"/>
      <c r="G162" s="114"/>
      <c r="H162" s="112"/>
      <c r="I162" s="115"/>
      <c r="J162" s="115"/>
      <c r="K162" s="110"/>
      <c r="L162" s="115"/>
      <c r="M162" s="115"/>
      <c r="N162" s="115"/>
      <c r="O162" s="115"/>
      <c r="P162" s="110"/>
      <c r="Q162" s="115"/>
      <c r="R162" s="110"/>
      <c r="S162" s="114"/>
    </row>
    <row r="163" spans="2:19" x14ac:dyDescent="0.25">
      <c r="B163" s="109"/>
      <c r="C163" s="114"/>
      <c r="D163" s="114"/>
      <c r="E163" s="114"/>
      <c r="F163" s="114"/>
      <c r="G163" s="114"/>
      <c r="H163" s="112"/>
      <c r="I163" s="115"/>
      <c r="J163" s="115"/>
      <c r="K163" s="110"/>
      <c r="L163" s="115"/>
      <c r="M163" s="115"/>
      <c r="N163" s="115"/>
      <c r="O163" s="115"/>
      <c r="P163" s="110"/>
      <c r="Q163" s="115"/>
      <c r="R163" s="110"/>
      <c r="S163" s="114"/>
    </row>
    <row r="164" spans="2:19" x14ac:dyDescent="0.25">
      <c r="B164" s="109"/>
      <c r="C164" s="114"/>
      <c r="D164" s="114"/>
      <c r="E164" s="114"/>
      <c r="F164" s="114"/>
      <c r="G164" s="114"/>
      <c r="H164" s="112"/>
      <c r="I164" s="115"/>
      <c r="J164" s="115"/>
      <c r="K164" s="110"/>
      <c r="L164" s="115"/>
      <c r="M164" s="115"/>
      <c r="N164" s="115"/>
      <c r="O164" s="115"/>
      <c r="P164" s="110"/>
      <c r="Q164" s="115"/>
      <c r="R164" s="110"/>
      <c r="S164" s="114"/>
    </row>
    <row r="165" spans="2:19" x14ac:dyDescent="0.25">
      <c r="B165" s="109"/>
      <c r="C165" s="114"/>
      <c r="D165" s="114"/>
      <c r="E165" s="114"/>
      <c r="F165" s="114"/>
      <c r="G165" s="114"/>
      <c r="H165" s="112"/>
      <c r="I165" s="115"/>
      <c r="J165" s="115"/>
      <c r="K165" s="110"/>
      <c r="L165" s="115"/>
      <c r="M165" s="115"/>
      <c r="N165" s="115"/>
      <c r="O165" s="115"/>
      <c r="P165" s="110"/>
      <c r="Q165" s="115"/>
      <c r="R165" s="110"/>
      <c r="S165" s="114"/>
    </row>
    <row r="166" spans="2:19" x14ac:dyDescent="0.25">
      <c r="B166" s="109"/>
      <c r="C166" s="114"/>
      <c r="D166" s="114"/>
      <c r="E166" s="114"/>
      <c r="F166" s="114"/>
      <c r="G166" s="114"/>
      <c r="H166" s="112"/>
      <c r="I166" s="115"/>
      <c r="J166" s="115"/>
      <c r="K166" s="110"/>
      <c r="L166" s="115"/>
      <c r="M166" s="115"/>
      <c r="N166" s="115"/>
      <c r="O166" s="115"/>
      <c r="P166" s="110"/>
      <c r="Q166" s="115"/>
      <c r="R166" s="110"/>
      <c r="S166" s="114"/>
    </row>
    <row r="167" spans="2:19" x14ac:dyDescent="0.25">
      <c r="B167" s="109"/>
      <c r="C167" s="114"/>
      <c r="D167" s="114"/>
      <c r="E167" s="114"/>
      <c r="F167" s="114"/>
      <c r="G167" s="114"/>
      <c r="H167" s="112"/>
      <c r="I167" s="115"/>
      <c r="J167" s="115"/>
      <c r="K167" s="110"/>
      <c r="L167" s="115"/>
      <c r="M167" s="115"/>
      <c r="N167" s="115"/>
      <c r="O167" s="115"/>
      <c r="P167" s="110"/>
      <c r="Q167" s="115"/>
      <c r="R167" s="110"/>
      <c r="S167" s="114"/>
    </row>
    <row r="168" spans="2:19" x14ac:dyDescent="0.25">
      <c r="B168" s="109"/>
      <c r="C168" s="114"/>
      <c r="D168" s="114"/>
      <c r="E168" s="114"/>
      <c r="F168" s="114"/>
      <c r="G168" s="114"/>
      <c r="H168" s="112"/>
      <c r="I168" s="115"/>
      <c r="J168" s="115"/>
      <c r="K168" s="110"/>
      <c r="L168" s="115"/>
      <c r="M168" s="115"/>
      <c r="N168" s="115"/>
      <c r="O168" s="115"/>
      <c r="P168" s="110"/>
      <c r="Q168" s="115"/>
      <c r="R168" s="110"/>
      <c r="S168" s="114"/>
    </row>
    <row r="169" spans="2:19" x14ac:dyDescent="0.25">
      <c r="B169" s="109"/>
      <c r="C169" s="114"/>
      <c r="D169" s="114"/>
      <c r="E169" s="114"/>
      <c r="F169" s="114"/>
      <c r="G169" s="114"/>
      <c r="H169" s="112"/>
      <c r="I169" s="115"/>
      <c r="J169" s="115"/>
      <c r="K169" s="110"/>
      <c r="L169" s="115"/>
      <c r="M169" s="115"/>
      <c r="N169" s="115"/>
      <c r="O169" s="115"/>
      <c r="P169" s="110"/>
      <c r="Q169" s="115"/>
      <c r="R169" s="110"/>
      <c r="S169" s="114"/>
    </row>
    <row r="170" spans="2:19" x14ac:dyDescent="0.25">
      <c r="B170" s="109"/>
      <c r="C170" s="114"/>
      <c r="D170" s="114"/>
      <c r="E170" s="114"/>
      <c r="F170" s="114"/>
      <c r="G170" s="114"/>
      <c r="H170" s="112"/>
      <c r="I170" s="115"/>
      <c r="J170" s="115"/>
      <c r="K170" s="110"/>
      <c r="L170" s="115"/>
      <c r="M170" s="115"/>
      <c r="N170" s="115"/>
      <c r="O170" s="115"/>
      <c r="P170" s="110"/>
      <c r="Q170" s="115"/>
      <c r="R170" s="110"/>
      <c r="S170" s="114"/>
    </row>
    <row r="171" spans="2:19" x14ac:dyDescent="0.25">
      <c r="B171" s="109"/>
      <c r="C171" s="114"/>
      <c r="D171" s="114"/>
      <c r="E171" s="114"/>
      <c r="F171" s="114"/>
      <c r="G171" s="114"/>
      <c r="H171" s="112"/>
      <c r="I171" s="115"/>
      <c r="J171" s="115"/>
      <c r="K171" s="110"/>
      <c r="L171" s="115"/>
      <c r="M171" s="115"/>
      <c r="N171" s="115"/>
      <c r="O171" s="115"/>
      <c r="P171" s="110"/>
      <c r="Q171" s="115"/>
      <c r="R171" s="110"/>
      <c r="S171" s="114"/>
    </row>
    <row r="172" spans="2:19" x14ac:dyDescent="0.25">
      <c r="B172" s="109"/>
      <c r="C172" s="114"/>
      <c r="D172" s="114"/>
      <c r="E172" s="114"/>
      <c r="F172" s="114"/>
      <c r="G172" s="114"/>
      <c r="H172" s="112"/>
      <c r="I172" s="115"/>
      <c r="J172" s="115"/>
      <c r="K172" s="110"/>
      <c r="L172" s="115"/>
      <c r="M172" s="115"/>
      <c r="N172" s="115"/>
      <c r="O172" s="115"/>
      <c r="P172" s="110"/>
      <c r="Q172" s="115"/>
      <c r="R172" s="110"/>
      <c r="S172" s="114"/>
    </row>
    <row r="173" spans="2:19" x14ac:dyDescent="0.25">
      <c r="B173" s="109"/>
      <c r="C173" s="114"/>
      <c r="D173" s="114"/>
      <c r="E173" s="114"/>
      <c r="F173" s="114"/>
      <c r="G173" s="114"/>
      <c r="H173" s="112"/>
      <c r="I173" s="115"/>
      <c r="J173" s="115"/>
      <c r="K173" s="110"/>
      <c r="L173" s="115"/>
      <c r="M173" s="115"/>
      <c r="N173" s="115"/>
      <c r="O173" s="115"/>
      <c r="P173" s="110"/>
      <c r="Q173" s="115"/>
      <c r="R173" s="110"/>
      <c r="S173" s="114"/>
    </row>
    <row r="174" spans="2:19" x14ac:dyDescent="0.25">
      <c r="B174" s="109"/>
      <c r="C174" s="114"/>
      <c r="D174" s="114"/>
      <c r="E174" s="114"/>
      <c r="F174" s="114"/>
      <c r="G174" s="114"/>
      <c r="H174" s="112"/>
      <c r="I174" s="115"/>
      <c r="J174" s="115"/>
      <c r="K174" s="110"/>
      <c r="L174" s="115"/>
      <c r="M174" s="115"/>
      <c r="N174" s="115"/>
      <c r="O174" s="115"/>
      <c r="P174" s="110"/>
      <c r="Q174" s="115"/>
      <c r="R174" s="110"/>
      <c r="S174" s="114"/>
    </row>
    <row r="175" spans="2:19" x14ac:dyDescent="0.25">
      <c r="B175" s="109"/>
      <c r="C175" s="114"/>
      <c r="D175" s="114"/>
      <c r="E175" s="114"/>
      <c r="F175" s="114"/>
      <c r="G175" s="114"/>
      <c r="H175" s="112"/>
      <c r="I175" s="115"/>
      <c r="J175" s="115"/>
      <c r="K175" s="110"/>
      <c r="L175" s="115"/>
      <c r="M175" s="115"/>
      <c r="N175" s="115"/>
      <c r="O175" s="115"/>
      <c r="P175" s="110"/>
      <c r="Q175" s="115"/>
      <c r="R175" s="110"/>
      <c r="S175" s="114"/>
    </row>
    <row r="176" spans="2:19" x14ac:dyDescent="0.25">
      <c r="B176" s="109"/>
      <c r="C176" s="114"/>
      <c r="D176" s="114"/>
      <c r="E176" s="114"/>
      <c r="F176" s="114"/>
      <c r="G176" s="114"/>
      <c r="H176" s="112"/>
      <c r="I176" s="115"/>
      <c r="J176" s="115"/>
      <c r="K176" s="110"/>
      <c r="L176" s="115"/>
      <c r="M176" s="115"/>
      <c r="N176" s="115"/>
      <c r="O176" s="115"/>
      <c r="P176" s="110"/>
      <c r="Q176" s="115"/>
      <c r="R176" s="110"/>
      <c r="S176" s="114"/>
    </row>
    <row r="177" spans="2:19" x14ac:dyDescent="0.25">
      <c r="B177" s="109"/>
      <c r="C177" s="114"/>
      <c r="D177" s="114"/>
      <c r="E177" s="114"/>
      <c r="F177" s="114"/>
      <c r="G177" s="114"/>
      <c r="H177" s="112"/>
      <c r="I177" s="115"/>
      <c r="J177" s="115"/>
      <c r="K177" s="110"/>
      <c r="L177" s="115"/>
      <c r="M177" s="115"/>
      <c r="N177" s="115"/>
      <c r="O177" s="115"/>
      <c r="P177" s="110"/>
      <c r="Q177" s="115"/>
      <c r="R177" s="110"/>
      <c r="S177" s="114"/>
    </row>
    <row r="178" spans="2:19" x14ac:dyDescent="0.25">
      <c r="B178" s="109"/>
      <c r="C178" s="114"/>
      <c r="D178" s="114"/>
      <c r="E178" s="114"/>
      <c r="F178" s="114"/>
      <c r="G178" s="114"/>
      <c r="H178" s="112"/>
      <c r="I178" s="115"/>
      <c r="J178" s="115"/>
      <c r="K178" s="110"/>
      <c r="L178" s="115"/>
      <c r="M178" s="115"/>
      <c r="N178" s="115"/>
      <c r="O178" s="115"/>
      <c r="P178" s="110"/>
      <c r="Q178" s="115"/>
      <c r="R178" s="110"/>
      <c r="S178" s="114"/>
    </row>
    <row r="179" spans="2:19" x14ac:dyDescent="0.25">
      <c r="B179" s="109"/>
      <c r="C179" s="114"/>
      <c r="D179" s="114"/>
      <c r="E179" s="114"/>
      <c r="F179" s="114"/>
      <c r="G179" s="114"/>
      <c r="H179" s="112"/>
      <c r="I179" s="115"/>
      <c r="J179" s="115"/>
      <c r="K179" s="110"/>
      <c r="L179" s="115"/>
      <c r="M179" s="115"/>
      <c r="N179" s="115"/>
      <c r="O179" s="115"/>
      <c r="P179" s="110"/>
      <c r="Q179" s="115"/>
      <c r="R179" s="110"/>
      <c r="S179" s="114"/>
    </row>
    <row r="180" spans="2:19" x14ac:dyDescent="0.25">
      <c r="B180" s="109"/>
      <c r="C180" s="114"/>
      <c r="D180" s="114"/>
      <c r="E180" s="114"/>
      <c r="F180" s="114"/>
      <c r="G180" s="114"/>
      <c r="H180" s="112"/>
      <c r="I180" s="115"/>
      <c r="J180" s="115"/>
      <c r="K180" s="110"/>
      <c r="L180" s="115"/>
      <c r="M180" s="115"/>
      <c r="N180" s="115"/>
      <c r="O180" s="115"/>
      <c r="P180" s="110"/>
      <c r="Q180" s="115"/>
      <c r="R180" s="110"/>
      <c r="S180" s="114"/>
    </row>
    <row r="181" spans="2:19" x14ac:dyDescent="0.25">
      <c r="B181" s="109"/>
      <c r="C181" s="114"/>
      <c r="D181" s="114"/>
      <c r="E181" s="114"/>
      <c r="F181" s="114"/>
      <c r="G181" s="114"/>
      <c r="H181" s="112"/>
      <c r="I181" s="115"/>
      <c r="J181" s="115"/>
      <c r="K181" s="110"/>
      <c r="L181" s="115"/>
      <c r="M181" s="115"/>
      <c r="N181" s="115"/>
      <c r="O181" s="115"/>
      <c r="P181" s="110"/>
      <c r="Q181" s="115"/>
      <c r="R181" s="110"/>
      <c r="S181" s="114"/>
    </row>
    <row r="182" spans="2:19" x14ac:dyDescent="0.25">
      <c r="B182" s="109"/>
      <c r="C182" s="114"/>
      <c r="D182" s="114"/>
      <c r="E182" s="114"/>
      <c r="F182" s="114"/>
      <c r="G182" s="114"/>
      <c r="H182" s="112"/>
      <c r="I182" s="115"/>
      <c r="J182" s="115"/>
      <c r="K182" s="110"/>
      <c r="L182" s="115"/>
      <c r="M182" s="115"/>
      <c r="N182" s="115"/>
      <c r="O182" s="115"/>
      <c r="P182" s="110"/>
      <c r="Q182" s="115"/>
      <c r="R182" s="110"/>
      <c r="S182" s="114"/>
    </row>
    <row r="183" spans="2:19" x14ac:dyDescent="0.25">
      <c r="B183" s="109"/>
      <c r="C183" s="114"/>
      <c r="D183" s="114"/>
      <c r="E183" s="114"/>
      <c r="F183" s="114"/>
      <c r="G183" s="114"/>
      <c r="H183" s="112"/>
      <c r="I183" s="115"/>
      <c r="J183" s="115"/>
      <c r="K183" s="110"/>
      <c r="L183" s="115"/>
      <c r="M183" s="115"/>
      <c r="N183" s="115"/>
      <c r="O183" s="115"/>
      <c r="P183" s="110"/>
      <c r="Q183" s="115"/>
      <c r="R183" s="110"/>
      <c r="S183" s="114"/>
    </row>
    <row r="184" spans="2:19" x14ac:dyDescent="0.25">
      <c r="B184" s="109"/>
      <c r="C184" s="114"/>
      <c r="D184" s="114"/>
      <c r="E184" s="114"/>
      <c r="F184" s="114"/>
      <c r="G184" s="114"/>
      <c r="H184" s="112"/>
      <c r="I184" s="115"/>
      <c r="J184" s="115"/>
      <c r="K184" s="110"/>
      <c r="L184" s="115"/>
      <c r="M184" s="115"/>
      <c r="N184" s="115"/>
      <c r="O184" s="115"/>
      <c r="P184" s="110"/>
      <c r="Q184" s="115"/>
      <c r="R184" s="110"/>
      <c r="S184" s="114"/>
    </row>
    <row r="185" spans="2:19" x14ac:dyDescent="0.25">
      <c r="B185" s="109"/>
      <c r="C185" s="114"/>
      <c r="D185" s="114"/>
      <c r="E185" s="114"/>
      <c r="F185" s="114"/>
      <c r="G185" s="114"/>
      <c r="H185" s="112"/>
      <c r="I185" s="115"/>
      <c r="J185" s="115"/>
      <c r="K185" s="110"/>
      <c r="L185" s="115"/>
      <c r="M185" s="115"/>
      <c r="N185" s="115"/>
      <c r="O185" s="115"/>
      <c r="P185" s="110"/>
      <c r="Q185" s="115"/>
      <c r="R185" s="110"/>
      <c r="S185" s="114"/>
    </row>
    <row r="186" spans="2:19" x14ac:dyDescent="0.25">
      <c r="B186" s="109"/>
      <c r="C186" s="114"/>
      <c r="D186" s="114"/>
      <c r="E186" s="114"/>
      <c r="F186" s="114"/>
      <c r="G186" s="114"/>
      <c r="H186" s="112"/>
      <c r="I186" s="115"/>
      <c r="J186" s="115"/>
      <c r="K186" s="110"/>
      <c r="L186" s="115"/>
      <c r="M186" s="115"/>
      <c r="N186" s="115"/>
      <c r="O186" s="115"/>
      <c r="P186" s="110"/>
      <c r="Q186" s="115"/>
      <c r="R186" s="110"/>
      <c r="S186" s="114"/>
    </row>
    <row r="187" spans="2:19" x14ac:dyDescent="0.25">
      <c r="B187" s="109"/>
      <c r="C187" s="114"/>
      <c r="D187" s="114"/>
      <c r="E187" s="114"/>
      <c r="F187" s="114"/>
      <c r="G187" s="114"/>
      <c r="H187" s="112"/>
      <c r="I187" s="115"/>
      <c r="J187" s="115"/>
      <c r="K187" s="110"/>
      <c r="L187" s="115"/>
      <c r="M187" s="115"/>
      <c r="N187" s="115"/>
      <c r="O187" s="115"/>
      <c r="P187" s="110"/>
      <c r="Q187" s="115"/>
      <c r="R187" s="110"/>
      <c r="S187" s="114"/>
    </row>
    <row r="188" spans="2:19" x14ac:dyDescent="0.25">
      <c r="B188" s="109"/>
      <c r="C188" s="114"/>
      <c r="D188" s="114"/>
      <c r="E188" s="114"/>
      <c r="F188" s="114"/>
      <c r="G188" s="114"/>
      <c r="H188" s="112"/>
      <c r="I188" s="115"/>
      <c r="J188" s="115"/>
      <c r="K188" s="110"/>
      <c r="L188" s="115"/>
      <c r="M188" s="115"/>
      <c r="N188" s="115"/>
      <c r="O188" s="115"/>
      <c r="P188" s="110"/>
      <c r="Q188" s="115"/>
      <c r="R188" s="110"/>
      <c r="S188" s="114"/>
    </row>
    <row r="189" spans="2:19" x14ac:dyDescent="0.25">
      <c r="B189" s="109"/>
      <c r="C189" s="114"/>
      <c r="D189" s="114"/>
      <c r="E189" s="114"/>
      <c r="F189" s="114"/>
      <c r="G189" s="114"/>
      <c r="H189" s="112"/>
      <c r="I189" s="115"/>
      <c r="J189" s="115"/>
      <c r="K189" s="110"/>
      <c r="L189" s="115"/>
      <c r="M189" s="115"/>
      <c r="N189" s="115"/>
      <c r="O189" s="115"/>
      <c r="P189" s="110"/>
      <c r="Q189" s="115"/>
      <c r="R189" s="110"/>
      <c r="S189" s="114"/>
    </row>
    <row r="190" spans="2:19" x14ac:dyDescent="0.25">
      <c r="B190" s="109"/>
      <c r="C190" s="114"/>
      <c r="D190" s="114"/>
      <c r="E190" s="114"/>
      <c r="F190" s="114"/>
      <c r="G190" s="114"/>
      <c r="H190" s="112"/>
      <c r="I190" s="115"/>
      <c r="J190" s="115"/>
      <c r="K190" s="110"/>
      <c r="L190" s="115"/>
      <c r="M190" s="115"/>
      <c r="N190" s="115"/>
      <c r="O190" s="115"/>
      <c r="P190" s="110"/>
      <c r="Q190" s="115"/>
      <c r="R190" s="110"/>
      <c r="S190" s="114"/>
    </row>
    <row r="191" spans="2:19" x14ac:dyDescent="0.25">
      <c r="B191" s="109"/>
      <c r="C191" s="114"/>
      <c r="D191" s="114"/>
      <c r="E191" s="114"/>
      <c r="F191" s="114"/>
      <c r="G191" s="114"/>
      <c r="H191" s="112"/>
      <c r="I191" s="115"/>
      <c r="J191" s="115"/>
      <c r="K191" s="110"/>
      <c r="L191" s="115"/>
      <c r="M191" s="115"/>
      <c r="N191" s="115"/>
      <c r="O191" s="115"/>
      <c r="P191" s="110"/>
      <c r="Q191" s="115"/>
      <c r="R191" s="110"/>
      <c r="S191" s="114"/>
    </row>
    <row r="192" spans="2:19" x14ac:dyDescent="0.25">
      <c r="B192" s="109"/>
      <c r="C192" s="114"/>
      <c r="D192" s="114"/>
      <c r="E192" s="114"/>
      <c r="F192" s="114"/>
      <c r="G192" s="114"/>
      <c r="H192" s="112"/>
      <c r="I192" s="115"/>
      <c r="J192" s="115"/>
      <c r="K192" s="110"/>
      <c r="L192" s="115"/>
      <c r="M192" s="115"/>
      <c r="N192" s="115"/>
      <c r="O192" s="115"/>
      <c r="P192" s="110"/>
      <c r="Q192" s="115"/>
      <c r="R192" s="110"/>
      <c r="S192" s="114"/>
    </row>
    <row r="193" spans="2:19" x14ac:dyDescent="0.25">
      <c r="B193" s="109"/>
      <c r="C193" s="114"/>
      <c r="D193" s="114"/>
      <c r="E193" s="114"/>
      <c r="F193" s="114"/>
      <c r="G193" s="114"/>
      <c r="H193" s="112"/>
      <c r="I193" s="115"/>
      <c r="J193" s="115"/>
      <c r="K193" s="110"/>
      <c r="L193" s="115"/>
      <c r="M193" s="115"/>
      <c r="N193" s="115"/>
      <c r="O193" s="115"/>
      <c r="P193" s="110"/>
      <c r="Q193" s="115"/>
      <c r="R193" s="110"/>
      <c r="S193" s="114"/>
    </row>
    <row r="194" spans="2:19" x14ac:dyDescent="0.25">
      <c r="B194" s="109"/>
      <c r="C194" s="114"/>
      <c r="D194" s="114"/>
      <c r="E194" s="114"/>
      <c r="F194" s="114"/>
      <c r="G194" s="114"/>
      <c r="H194" s="112"/>
      <c r="I194" s="115"/>
      <c r="J194" s="115"/>
      <c r="K194" s="110"/>
      <c r="L194" s="115"/>
      <c r="M194" s="115"/>
      <c r="N194" s="115"/>
      <c r="O194" s="115"/>
      <c r="P194" s="110"/>
      <c r="Q194" s="115"/>
      <c r="R194" s="110"/>
      <c r="S194" s="114"/>
    </row>
    <row r="195" spans="2:19" x14ac:dyDescent="0.25">
      <c r="B195" s="109"/>
      <c r="C195" s="114"/>
      <c r="D195" s="114"/>
      <c r="E195" s="114"/>
      <c r="F195" s="114"/>
      <c r="G195" s="114"/>
      <c r="H195" s="112"/>
      <c r="I195" s="115"/>
      <c r="J195" s="115"/>
      <c r="K195" s="110"/>
      <c r="L195" s="115"/>
      <c r="M195" s="115"/>
      <c r="N195" s="115"/>
      <c r="O195" s="115"/>
      <c r="P195" s="110"/>
      <c r="Q195" s="115"/>
      <c r="R195" s="110"/>
      <c r="S195" s="114"/>
    </row>
    <row r="196" spans="2:19" x14ac:dyDescent="0.25">
      <c r="B196" s="109"/>
      <c r="C196" s="114"/>
      <c r="D196" s="114"/>
      <c r="E196" s="114"/>
      <c r="F196" s="114"/>
      <c r="G196" s="114"/>
      <c r="H196" s="112"/>
      <c r="I196" s="115"/>
      <c r="J196" s="115"/>
      <c r="K196" s="110"/>
      <c r="L196" s="115"/>
      <c r="M196" s="115"/>
      <c r="N196" s="115"/>
      <c r="O196" s="115"/>
      <c r="P196" s="110"/>
      <c r="Q196" s="115"/>
      <c r="R196" s="110"/>
      <c r="S196" s="114"/>
    </row>
    <row r="197" spans="2:19" x14ac:dyDescent="0.25">
      <c r="B197" s="109"/>
      <c r="C197" s="114"/>
      <c r="D197" s="114"/>
      <c r="E197" s="114"/>
      <c r="F197" s="114"/>
      <c r="G197" s="114"/>
      <c r="H197" s="112"/>
      <c r="I197" s="115"/>
      <c r="J197" s="115"/>
      <c r="K197" s="110"/>
      <c r="L197" s="115"/>
      <c r="M197" s="115"/>
      <c r="N197" s="115"/>
      <c r="O197" s="115"/>
      <c r="P197" s="110"/>
      <c r="Q197" s="115"/>
      <c r="R197" s="110"/>
      <c r="S197" s="114"/>
    </row>
    <row r="198" spans="2:19" x14ac:dyDescent="0.25">
      <c r="B198" s="109"/>
      <c r="C198" s="114"/>
      <c r="D198" s="114"/>
      <c r="E198" s="114"/>
      <c r="F198" s="114"/>
      <c r="G198" s="114"/>
      <c r="H198" s="112"/>
      <c r="I198" s="115"/>
      <c r="J198" s="115"/>
      <c r="K198" s="110"/>
      <c r="L198" s="115"/>
      <c r="M198" s="115"/>
      <c r="N198" s="115"/>
      <c r="O198" s="115"/>
      <c r="P198" s="110"/>
      <c r="Q198" s="115"/>
      <c r="R198" s="110"/>
      <c r="S198" s="114"/>
    </row>
    <row r="199" spans="2:19" x14ac:dyDescent="0.25">
      <c r="B199" s="109"/>
      <c r="C199" s="114"/>
      <c r="D199" s="114"/>
      <c r="E199" s="114"/>
      <c r="F199" s="114"/>
      <c r="G199" s="114"/>
      <c r="H199" s="112"/>
      <c r="I199" s="115"/>
      <c r="J199" s="115"/>
      <c r="K199" s="110"/>
      <c r="L199" s="115"/>
      <c r="M199" s="115"/>
      <c r="N199" s="115"/>
      <c r="O199" s="115"/>
      <c r="P199" s="110"/>
      <c r="Q199" s="115"/>
      <c r="R199" s="110"/>
      <c r="S199" s="114"/>
    </row>
    <row r="200" spans="2:19" x14ac:dyDescent="0.25">
      <c r="B200" s="109"/>
      <c r="C200" s="114"/>
      <c r="D200" s="114"/>
      <c r="E200" s="114"/>
      <c r="F200" s="114"/>
      <c r="G200" s="114"/>
      <c r="H200" s="112"/>
      <c r="I200" s="115"/>
      <c r="J200" s="115"/>
      <c r="K200" s="110"/>
      <c r="L200" s="115"/>
      <c r="M200" s="115"/>
      <c r="N200" s="115"/>
      <c r="O200" s="115"/>
      <c r="P200" s="110"/>
      <c r="Q200" s="115"/>
      <c r="R200" s="110"/>
      <c r="S200" s="114"/>
    </row>
    <row r="201" spans="2:19" x14ac:dyDescent="0.25">
      <c r="B201" s="109"/>
      <c r="C201" s="114"/>
      <c r="D201" s="114"/>
      <c r="E201" s="114"/>
      <c r="F201" s="114"/>
      <c r="G201" s="114"/>
      <c r="H201" s="112"/>
      <c r="I201" s="115"/>
      <c r="J201" s="115"/>
      <c r="K201" s="110"/>
      <c r="L201" s="115"/>
      <c r="M201" s="115"/>
      <c r="N201" s="115"/>
      <c r="O201" s="115"/>
      <c r="P201" s="110"/>
      <c r="Q201" s="115"/>
      <c r="R201" s="110"/>
      <c r="S201" s="114"/>
    </row>
    <row r="202" spans="2:19" x14ac:dyDescent="0.25">
      <c r="B202" s="109"/>
      <c r="C202" s="114"/>
      <c r="D202" s="114"/>
      <c r="E202" s="114"/>
      <c r="F202" s="114"/>
      <c r="G202" s="114"/>
      <c r="H202" s="112"/>
      <c r="I202" s="115"/>
      <c r="J202" s="115"/>
      <c r="K202" s="110"/>
      <c r="L202" s="115"/>
      <c r="M202" s="115"/>
      <c r="N202" s="115"/>
      <c r="O202" s="115"/>
      <c r="P202" s="110"/>
      <c r="Q202" s="115"/>
      <c r="R202" s="110"/>
      <c r="S202" s="114"/>
    </row>
    <row r="203" spans="2:19" x14ac:dyDescent="0.25">
      <c r="B203" s="109"/>
      <c r="C203" s="114"/>
      <c r="D203" s="114"/>
      <c r="E203" s="114"/>
      <c r="F203" s="114"/>
      <c r="G203" s="114"/>
      <c r="H203" s="112"/>
      <c r="I203" s="115"/>
      <c r="J203" s="115"/>
      <c r="K203" s="110"/>
      <c r="L203" s="115"/>
      <c r="M203" s="115"/>
      <c r="N203" s="115"/>
      <c r="O203" s="115"/>
      <c r="P203" s="110"/>
      <c r="Q203" s="115"/>
      <c r="R203" s="110"/>
      <c r="S203" s="114"/>
    </row>
    <row r="204" spans="2:19" x14ac:dyDescent="0.25">
      <c r="B204" s="109"/>
      <c r="C204" s="114"/>
      <c r="D204" s="114"/>
      <c r="E204" s="114"/>
      <c r="F204" s="114"/>
      <c r="G204" s="114"/>
      <c r="H204" s="112"/>
      <c r="I204" s="115"/>
      <c r="J204" s="115"/>
      <c r="K204" s="110"/>
      <c r="L204" s="115"/>
      <c r="M204" s="115"/>
      <c r="N204" s="115"/>
      <c r="O204" s="115"/>
      <c r="P204" s="110"/>
      <c r="Q204" s="115"/>
      <c r="R204" s="110"/>
      <c r="S204" s="114"/>
    </row>
    <row r="205" spans="2:19" x14ac:dyDescent="0.25">
      <c r="B205" s="109"/>
      <c r="C205" s="114"/>
      <c r="D205" s="114"/>
      <c r="E205" s="114"/>
      <c r="F205" s="114"/>
      <c r="G205" s="114"/>
      <c r="H205" s="112"/>
      <c r="I205" s="115"/>
      <c r="J205" s="115"/>
      <c r="K205" s="110"/>
      <c r="L205" s="115"/>
      <c r="M205" s="115"/>
      <c r="N205" s="115"/>
      <c r="O205" s="115"/>
      <c r="P205" s="110"/>
      <c r="Q205" s="115"/>
      <c r="R205" s="110"/>
      <c r="S205" s="114"/>
    </row>
    <row r="206" spans="2:19" x14ac:dyDescent="0.25">
      <c r="B206" s="109"/>
      <c r="C206" s="114"/>
      <c r="D206" s="114"/>
      <c r="E206" s="114"/>
      <c r="F206" s="114"/>
      <c r="G206" s="114"/>
      <c r="H206" s="112"/>
      <c r="I206" s="115"/>
      <c r="J206" s="115"/>
      <c r="K206" s="110"/>
      <c r="L206" s="115"/>
      <c r="M206" s="115"/>
      <c r="N206" s="115"/>
      <c r="O206" s="115"/>
      <c r="P206" s="110"/>
      <c r="Q206" s="115"/>
      <c r="R206" s="110"/>
      <c r="S206" s="114"/>
    </row>
    <row r="207" spans="2:19" x14ac:dyDescent="0.25">
      <c r="B207" s="109"/>
      <c r="C207" s="114"/>
      <c r="D207" s="114"/>
      <c r="E207" s="114"/>
      <c r="F207" s="114"/>
      <c r="G207" s="114"/>
      <c r="H207" s="112"/>
      <c r="I207" s="115"/>
      <c r="J207" s="115"/>
      <c r="K207" s="110"/>
      <c r="L207" s="115"/>
      <c r="M207" s="115"/>
      <c r="N207" s="115"/>
      <c r="O207" s="115"/>
      <c r="P207" s="110"/>
      <c r="Q207" s="115"/>
      <c r="R207" s="110"/>
      <c r="S207" s="114"/>
    </row>
    <row r="208" spans="2:19" ht="7.15" customHeight="1" x14ac:dyDescent="0.25"/>
    <row r="209" spans="2:19" s="40" customFormat="1" ht="22.9" customHeight="1" x14ac:dyDescent="0.25">
      <c r="B209" s="38"/>
      <c r="C209" s="38"/>
      <c r="D209" s="38"/>
      <c r="E209" s="38"/>
      <c r="F209" s="38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8"/>
    </row>
  </sheetData>
  <sheetProtection algorithmName="SHA-512" hashValue="XFOQRkEN5ehV8ii4bgAKvYs6e7hpeTFPQIrx6cseDwf3k70+2X6uvjt8UbduHCX3sYjjqhH6x/gjB3z6oNndoQ==" saltValue="VGao3xaiLYMUOuDP4OEvLA==" spinCount="100000" sheet="1" objects="1" scenarios="1"/>
  <mergeCells count="17">
    <mergeCell ref="O6:O7"/>
    <mergeCell ref="P6:P7"/>
    <mergeCell ref="Q6:Q7"/>
    <mergeCell ref="R6:R7"/>
    <mergeCell ref="S6:S7"/>
    <mergeCell ref="N6:N7"/>
    <mergeCell ref="B6:B7"/>
    <mergeCell ref="C6:C7"/>
    <mergeCell ref="D6:D7"/>
    <mergeCell ref="E6:E7"/>
    <mergeCell ref="F6:F7"/>
    <mergeCell ref="G6:G7"/>
    <mergeCell ref="H6:H7"/>
    <mergeCell ref="I6:J6"/>
    <mergeCell ref="K6:K7"/>
    <mergeCell ref="L6:L7"/>
    <mergeCell ref="M6:M7"/>
  </mergeCells>
  <conditionalFormatting sqref="B8:B22">
    <cfRule type="expression" dxfId="3" priority="1">
      <formula>$K8&lt;0</formula>
    </cfRule>
  </conditionalFormatting>
  <conditionalFormatting sqref="K8:K22">
    <cfRule type="expression" dxfId="2" priority="4">
      <formula>$K8&lt;0</formula>
    </cfRule>
  </conditionalFormatting>
  <conditionalFormatting sqref="P8:P22">
    <cfRule type="expression" dxfId="1" priority="3">
      <formula>$K8&lt;0</formula>
    </cfRule>
  </conditionalFormatting>
  <conditionalFormatting sqref="R8:R22">
    <cfRule type="expression" dxfId="0" priority="2">
      <formula>$K8&lt;0</formula>
    </cfRule>
  </conditionalFormatting>
  <dataValidations count="2">
    <dataValidation type="date" operator="greaterThan" allowBlank="1" showInputMessage="1" showErrorMessage="1" sqref="H8:H22" xr:uid="{8B4D79BB-A3FD-4BC2-ACC5-1B8DD81195FF}">
      <formula1>1</formula1>
    </dataValidation>
    <dataValidation type="list" allowBlank="1" showInputMessage="1" showErrorMessage="1" sqref="C8:C22" xr:uid="{F24BFDEB-1801-4742-8511-651D768B36A7}">
      <formula1>vehicleDD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6FD1E26-B6C1-454B-9AA9-7FBE079D5A7C}">
          <x14:formula1>
            <xm:f>OFFSET(Settings!$C$7,0,0,COUNTA(Settings!$C$7:$C$21),1)</xm:f>
          </x14:formula1>
          <xm:sqref>D8:D22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DD673-E763-445E-9E5E-6B1A68A27ABF}">
  <sheetPr codeName="Sheet18"/>
  <dimension ref="B2:DU21"/>
  <sheetViews>
    <sheetView showGridLines="0" showRowColHeaders="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2" max="2" width="11.5703125" bestFit="1" customWidth="1"/>
    <col min="3" max="3" width="10.85546875" bestFit="1" customWidth="1"/>
    <col min="4" max="4" width="9.7109375" bestFit="1" customWidth="1"/>
    <col min="5" max="5" width="18.140625" bestFit="1" customWidth="1"/>
    <col min="6" max="6" width="14" customWidth="1"/>
    <col min="7" max="7" width="16" bestFit="1" customWidth="1"/>
    <col min="8" max="8" width="28.5703125" bestFit="1" customWidth="1"/>
    <col min="10" max="10" width="9.7109375" bestFit="1" customWidth="1"/>
    <col min="11" max="14" width="13.5703125" bestFit="1" customWidth="1"/>
    <col min="15" max="15" width="8.5703125" bestFit="1" customWidth="1"/>
    <col min="16" max="16" width="13.85546875" bestFit="1" customWidth="1"/>
    <col min="17" max="17" width="10.42578125" bestFit="1" customWidth="1"/>
    <col min="19" max="19" width="9.7109375" bestFit="1" customWidth="1"/>
    <col min="20" max="23" width="13.5703125" bestFit="1" customWidth="1"/>
    <col min="24" max="24" width="8.5703125" bestFit="1" customWidth="1"/>
    <col min="25" max="25" width="13.85546875" bestFit="1" customWidth="1"/>
    <col min="26" max="26" width="10.42578125" bestFit="1" customWidth="1"/>
    <col min="28" max="28" width="9.7109375" bestFit="1" customWidth="1"/>
    <col min="29" max="32" width="13.5703125" bestFit="1" customWidth="1"/>
    <col min="33" max="33" width="8.5703125" bestFit="1" customWidth="1"/>
    <col min="34" max="34" width="13.85546875" bestFit="1" customWidth="1"/>
    <col min="35" max="35" width="10.42578125" bestFit="1" customWidth="1"/>
    <col min="37" max="37" width="9.7109375" bestFit="1" customWidth="1"/>
    <col min="38" max="41" width="13.5703125" bestFit="1" customWidth="1"/>
    <col min="42" max="42" width="8.5703125" bestFit="1" customWidth="1"/>
    <col min="43" max="43" width="13.85546875" bestFit="1" customWidth="1"/>
    <col min="44" max="44" width="10.42578125" bestFit="1" customWidth="1"/>
    <col min="46" max="46" width="9.7109375" bestFit="1" customWidth="1"/>
    <col min="47" max="50" width="13.5703125" bestFit="1" customWidth="1"/>
    <col min="51" max="51" width="8.5703125" bestFit="1" customWidth="1"/>
    <col min="52" max="52" width="13.85546875" bestFit="1" customWidth="1"/>
    <col min="53" max="53" width="10.42578125" bestFit="1" customWidth="1"/>
    <col min="55" max="55" width="9.7109375" bestFit="1" customWidth="1"/>
    <col min="56" max="59" width="13.5703125" bestFit="1" customWidth="1"/>
    <col min="60" max="60" width="8.5703125" bestFit="1" customWidth="1"/>
    <col min="61" max="61" width="13.85546875" bestFit="1" customWidth="1"/>
    <col min="62" max="62" width="10.42578125" bestFit="1" customWidth="1"/>
    <col min="64" max="64" width="9.7109375" bestFit="1" customWidth="1"/>
    <col min="65" max="68" width="13.5703125" bestFit="1" customWidth="1"/>
    <col min="69" max="69" width="8.5703125" bestFit="1" customWidth="1"/>
    <col min="70" max="70" width="13.85546875" bestFit="1" customWidth="1"/>
    <col min="71" max="71" width="10.42578125" bestFit="1" customWidth="1"/>
    <col min="73" max="73" width="9.7109375" bestFit="1" customWidth="1"/>
    <col min="74" max="77" width="13.5703125" bestFit="1" customWidth="1"/>
    <col min="78" max="78" width="8.5703125" bestFit="1" customWidth="1"/>
    <col min="79" max="79" width="13.85546875" bestFit="1" customWidth="1"/>
    <col min="80" max="80" width="10.42578125" bestFit="1" customWidth="1"/>
    <col min="82" max="82" width="9.7109375" bestFit="1" customWidth="1"/>
    <col min="83" max="86" width="13.5703125" bestFit="1" customWidth="1"/>
    <col min="87" max="87" width="8.5703125" bestFit="1" customWidth="1"/>
    <col min="88" max="88" width="13.85546875" bestFit="1" customWidth="1"/>
    <col min="89" max="89" width="10.42578125" bestFit="1" customWidth="1"/>
    <col min="91" max="91" width="9.7109375" bestFit="1" customWidth="1"/>
    <col min="92" max="95" width="13.5703125" bestFit="1" customWidth="1"/>
    <col min="96" max="96" width="8.5703125" bestFit="1" customWidth="1"/>
    <col min="97" max="97" width="13.85546875" bestFit="1" customWidth="1"/>
    <col min="98" max="98" width="10.42578125" bestFit="1" customWidth="1"/>
    <col min="100" max="100" width="9.7109375" bestFit="1" customWidth="1"/>
    <col min="101" max="104" width="13.5703125" bestFit="1" customWidth="1"/>
    <col min="105" max="105" width="8.5703125" bestFit="1" customWidth="1"/>
    <col min="106" max="106" width="13.85546875" bestFit="1" customWidth="1"/>
    <col min="107" max="107" width="10.42578125" bestFit="1" customWidth="1"/>
    <col min="109" max="109" width="9.7109375" bestFit="1" customWidth="1"/>
    <col min="110" max="113" width="13.5703125" bestFit="1" customWidth="1"/>
    <col min="114" max="114" width="8.5703125" bestFit="1" customWidth="1"/>
    <col min="115" max="115" width="13.85546875" bestFit="1" customWidth="1"/>
    <col min="116" max="116" width="10.42578125" bestFit="1" customWidth="1"/>
    <col min="118" max="118" width="29.7109375" bestFit="1" customWidth="1"/>
    <col min="119" max="122" width="13.5703125" bestFit="1" customWidth="1"/>
    <col min="123" max="123" width="10.140625" bestFit="1" customWidth="1"/>
    <col min="124" max="124" width="13.85546875" bestFit="1" customWidth="1"/>
    <col min="125" max="125" width="10.42578125" bestFit="1" customWidth="1"/>
  </cols>
  <sheetData>
    <row r="2" spans="2:125" x14ac:dyDescent="0.25">
      <c r="J2" s="129" t="s">
        <v>51</v>
      </c>
      <c r="K2" s="129"/>
      <c r="L2" s="129"/>
      <c r="M2" s="129"/>
      <c r="N2" s="129"/>
      <c r="O2" s="129"/>
      <c r="P2" s="129"/>
      <c r="Q2" s="129"/>
      <c r="S2" s="129" t="s">
        <v>52</v>
      </c>
      <c r="T2" s="129"/>
      <c r="U2" s="129"/>
      <c r="V2" s="129"/>
      <c r="W2" s="129"/>
      <c r="X2" s="129"/>
      <c r="Y2" s="129"/>
      <c r="Z2" s="129"/>
      <c r="AB2" s="129" t="s">
        <v>53</v>
      </c>
      <c r="AC2" s="129"/>
      <c r="AD2" s="129"/>
      <c r="AE2" s="129"/>
      <c r="AF2" s="129"/>
      <c r="AG2" s="129"/>
      <c r="AH2" s="129"/>
      <c r="AI2" s="129"/>
      <c r="AK2" s="129" t="s">
        <v>54</v>
      </c>
      <c r="AL2" s="129"/>
      <c r="AM2" s="129"/>
      <c r="AN2" s="129"/>
      <c r="AO2" s="129"/>
      <c r="AP2" s="129"/>
      <c r="AQ2" s="129"/>
      <c r="AR2" s="129"/>
      <c r="AT2" s="129" t="s">
        <v>55</v>
      </c>
      <c r="AU2" s="129"/>
      <c r="AV2" s="129"/>
      <c r="AW2" s="129"/>
      <c r="AX2" s="129"/>
      <c r="AY2" s="129"/>
      <c r="AZ2" s="129"/>
      <c r="BA2" s="129"/>
      <c r="BC2" s="129" t="s">
        <v>56</v>
      </c>
      <c r="BD2" s="129"/>
      <c r="BE2" s="129"/>
      <c r="BF2" s="129"/>
      <c r="BG2" s="129"/>
      <c r="BH2" s="129"/>
      <c r="BI2" s="129"/>
      <c r="BJ2" s="129"/>
      <c r="BL2" s="129" t="s">
        <v>57</v>
      </c>
      <c r="BM2" s="129"/>
      <c r="BN2" s="129"/>
      <c r="BO2" s="129"/>
      <c r="BP2" s="129"/>
      <c r="BQ2" s="129"/>
      <c r="BR2" s="129"/>
      <c r="BS2" s="129"/>
      <c r="BU2" s="129" t="s">
        <v>58</v>
      </c>
      <c r="BV2" s="129"/>
      <c r="BW2" s="129"/>
      <c r="BX2" s="129"/>
      <c r="BY2" s="129"/>
      <c r="BZ2" s="129"/>
      <c r="CA2" s="129"/>
      <c r="CB2" s="129"/>
      <c r="CD2" s="129" t="s">
        <v>59</v>
      </c>
      <c r="CE2" s="129"/>
      <c r="CF2" s="129"/>
      <c r="CG2" s="129"/>
      <c r="CH2" s="129"/>
      <c r="CI2" s="129"/>
      <c r="CJ2" s="129"/>
      <c r="CK2" s="129"/>
      <c r="CM2" s="129" t="s">
        <v>60</v>
      </c>
      <c r="CN2" s="129"/>
      <c r="CO2" s="129"/>
      <c r="CP2" s="129"/>
      <c r="CQ2" s="129"/>
      <c r="CR2" s="129"/>
      <c r="CS2" s="129"/>
      <c r="CT2" s="129"/>
      <c r="CV2" s="129" t="s">
        <v>61</v>
      </c>
      <c r="CW2" s="129"/>
      <c r="CX2" s="129"/>
      <c r="CY2" s="129"/>
      <c r="CZ2" s="129"/>
      <c r="DA2" s="129"/>
      <c r="DB2" s="129"/>
      <c r="DC2" s="129"/>
      <c r="DE2" s="129" t="s">
        <v>62</v>
      </c>
      <c r="DF2" s="129"/>
      <c r="DG2" s="129"/>
      <c r="DH2" s="129"/>
      <c r="DI2" s="129"/>
      <c r="DJ2" s="129"/>
      <c r="DK2" s="129"/>
      <c r="DL2" s="129"/>
      <c r="DN2" s="129" t="s">
        <v>74</v>
      </c>
      <c r="DO2" s="129"/>
      <c r="DP2" s="129"/>
      <c r="DQ2" s="129"/>
      <c r="DR2" s="129"/>
      <c r="DS2" s="129"/>
      <c r="DT2" s="129"/>
      <c r="DU2" s="129"/>
    </row>
    <row r="3" spans="2:125" ht="36" customHeight="1" x14ac:dyDescent="0.25">
      <c r="B3" s="70" t="s">
        <v>47</v>
      </c>
      <c r="C3" s="70" t="s">
        <v>28</v>
      </c>
      <c r="D3" s="70" t="s">
        <v>27</v>
      </c>
      <c r="E3" s="70" t="s">
        <v>29</v>
      </c>
      <c r="F3" s="70" t="s">
        <v>49</v>
      </c>
      <c r="G3" s="70" t="s">
        <v>50</v>
      </c>
      <c r="H3" s="70" t="s">
        <v>48</v>
      </c>
      <c r="J3" s="70" t="s">
        <v>47</v>
      </c>
      <c r="K3" s="78" t="str">
        <f xml:space="preserve"> "FUEL EXPENSES(" &amp;Settings!$L$10 &amp; ")"</f>
        <v>FUEL EXPENSES($)</v>
      </c>
      <c r="L3" s="78" t="str">
        <f>"MEAL EXPENSES(" &amp;Settings!$L$10 &amp; ")"</f>
        <v>MEAL EXPENSES($)</v>
      </c>
      <c r="M3" s="78" t="str">
        <f xml:space="preserve"> "TOLL EXPENSES(" &amp;Settings!$L$10 &amp; ")"</f>
        <v>TOLL EXPENSES($)</v>
      </c>
      <c r="N3" s="78" t="str">
        <f xml:space="preserve"> "OTHER EXPENSES(" &amp;Settings!$L$10 &amp; ")"</f>
        <v>OTHER EXPENSES($)</v>
      </c>
      <c r="O3" s="78" t="str">
        <f xml:space="preserve"> "TOTAL COST(" &amp;Settings!$L$10 &amp; ")"</f>
        <v>TOTAL COST($)</v>
      </c>
      <c r="P3" s="79" t="str">
        <f xml:space="preserve"> "REVENUES(" &amp;Settings!$L$10 &amp; ")"</f>
        <v>REVENUES($)</v>
      </c>
      <c r="Q3" s="79" t="str">
        <f xml:space="preserve"> "PROFIT(" &amp;Settings!$L$10 &amp; ")"</f>
        <v>PROFIT($)</v>
      </c>
      <c r="S3" s="70" t="s">
        <v>47</v>
      </c>
      <c r="T3" s="78" t="str">
        <f xml:space="preserve"> "FUEL EXPENSES(" &amp;Settings!$L$10 &amp; ")"</f>
        <v>FUEL EXPENSES($)</v>
      </c>
      <c r="U3" s="78" t="str">
        <f>"MEAL EXPENSES(" &amp;Settings!$L$10 &amp; ")"</f>
        <v>MEAL EXPENSES($)</v>
      </c>
      <c r="V3" s="78" t="str">
        <f xml:space="preserve"> "TOLL EXPENSES(" &amp;Settings!$L$10 &amp; ")"</f>
        <v>TOLL EXPENSES($)</v>
      </c>
      <c r="W3" s="78" t="str">
        <f xml:space="preserve"> "OTHER EXPENSES(" &amp;Settings!$L$10 &amp; ")"</f>
        <v>OTHER EXPENSES($)</v>
      </c>
      <c r="X3" s="78" t="str">
        <f xml:space="preserve"> "TOTAL COST(" &amp;Settings!$L$10 &amp; ")"</f>
        <v>TOTAL COST($)</v>
      </c>
      <c r="Y3" s="79" t="str">
        <f xml:space="preserve"> "REVENUES(" &amp;Settings!$L$10 &amp; ")"</f>
        <v>REVENUES($)</v>
      </c>
      <c r="Z3" s="79" t="str">
        <f xml:space="preserve"> "PROFIT(" &amp;Settings!$L$10 &amp; ")"</f>
        <v>PROFIT($)</v>
      </c>
      <c r="AB3" s="70" t="s">
        <v>47</v>
      </c>
      <c r="AC3" s="78" t="str">
        <f xml:space="preserve"> "FUEL EXPENSES(" &amp;Settings!$L$10 &amp; ")"</f>
        <v>FUEL EXPENSES($)</v>
      </c>
      <c r="AD3" s="78" t="str">
        <f>"MEAL EXPENSES(" &amp;Settings!$L$10 &amp; ")"</f>
        <v>MEAL EXPENSES($)</v>
      </c>
      <c r="AE3" s="78" t="str">
        <f xml:space="preserve"> "TOLL EXPENSES(" &amp;Settings!$L$10 &amp; ")"</f>
        <v>TOLL EXPENSES($)</v>
      </c>
      <c r="AF3" s="78" t="str">
        <f xml:space="preserve"> "OTHER EXPENSES(" &amp;Settings!$L$10 &amp; ")"</f>
        <v>OTHER EXPENSES($)</v>
      </c>
      <c r="AG3" s="78" t="str">
        <f xml:space="preserve"> "TOTAL COST(" &amp;Settings!$L$10 &amp; ")"</f>
        <v>TOTAL COST($)</v>
      </c>
      <c r="AH3" s="79" t="str">
        <f xml:space="preserve"> "REVENUES(" &amp;Settings!$L$10 &amp; ")"</f>
        <v>REVENUES($)</v>
      </c>
      <c r="AI3" s="79" t="str">
        <f xml:space="preserve"> "PROFIT(" &amp;Settings!$L$10 &amp; ")"</f>
        <v>PROFIT($)</v>
      </c>
      <c r="AK3" s="70" t="s">
        <v>47</v>
      </c>
      <c r="AL3" s="78" t="str">
        <f xml:space="preserve"> "FUEL EXPENSES(" &amp;Settings!$L$10 &amp; ")"</f>
        <v>FUEL EXPENSES($)</v>
      </c>
      <c r="AM3" s="78" t="str">
        <f>"MEAL EXPENSES(" &amp;Settings!$L$10 &amp; ")"</f>
        <v>MEAL EXPENSES($)</v>
      </c>
      <c r="AN3" s="78" t="str">
        <f xml:space="preserve"> "TOLL EXPENSES(" &amp;Settings!$L$10 &amp; ")"</f>
        <v>TOLL EXPENSES($)</v>
      </c>
      <c r="AO3" s="78" t="str">
        <f xml:space="preserve"> "OTHER EXPENSES(" &amp;Settings!$L$10 &amp; ")"</f>
        <v>OTHER EXPENSES($)</v>
      </c>
      <c r="AP3" s="78" t="str">
        <f xml:space="preserve"> "TOTAL COST(" &amp;Settings!$L$10 &amp; ")"</f>
        <v>TOTAL COST($)</v>
      </c>
      <c r="AQ3" s="79" t="str">
        <f xml:space="preserve"> "REVENUES(" &amp;Settings!$L$10 &amp; ")"</f>
        <v>REVENUES($)</v>
      </c>
      <c r="AR3" s="79" t="str">
        <f xml:space="preserve"> "PROFIT(" &amp;Settings!$L$10 &amp; ")"</f>
        <v>PROFIT($)</v>
      </c>
      <c r="AT3" s="70" t="s">
        <v>47</v>
      </c>
      <c r="AU3" s="78" t="str">
        <f xml:space="preserve"> "FUEL EXPENSES(" &amp;Settings!$L$10 &amp; ")"</f>
        <v>FUEL EXPENSES($)</v>
      </c>
      <c r="AV3" s="78" t="str">
        <f>"MEAL EXPENSES(" &amp;Settings!$L$10 &amp; ")"</f>
        <v>MEAL EXPENSES($)</v>
      </c>
      <c r="AW3" s="78" t="str">
        <f xml:space="preserve"> "TOLL EXPENSES(" &amp;Settings!$L$10 &amp; ")"</f>
        <v>TOLL EXPENSES($)</v>
      </c>
      <c r="AX3" s="78" t="str">
        <f xml:space="preserve"> "OTHER EXPENSES(" &amp;Settings!$L$10 &amp; ")"</f>
        <v>OTHER EXPENSES($)</v>
      </c>
      <c r="AY3" s="78" t="str">
        <f xml:space="preserve"> "TOTAL COST(" &amp;Settings!$L$10 &amp; ")"</f>
        <v>TOTAL COST($)</v>
      </c>
      <c r="AZ3" s="79" t="str">
        <f xml:space="preserve"> "REVENUES(" &amp;Settings!$L$10 &amp; ")"</f>
        <v>REVENUES($)</v>
      </c>
      <c r="BA3" s="79" t="str">
        <f xml:space="preserve"> "PROFIT(" &amp;Settings!$L$10 &amp; ")"</f>
        <v>PROFIT($)</v>
      </c>
      <c r="BC3" s="70" t="s">
        <v>47</v>
      </c>
      <c r="BD3" s="78" t="str">
        <f xml:space="preserve"> "FUEL EXPENSES(" &amp;Settings!$L$10 &amp; ")"</f>
        <v>FUEL EXPENSES($)</v>
      </c>
      <c r="BE3" s="78" t="str">
        <f>"MEAL EXPENSES(" &amp;Settings!$L$10 &amp; ")"</f>
        <v>MEAL EXPENSES($)</v>
      </c>
      <c r="BF3" s="78" t="str">
        <f xml:space="preserve"> "TOLL EXPENSES(" &amp;Settings!$L$10 &amp; ")"</f>
        <v>TOLL EXPENSES($)</v>
      </c>
      <c r="BG3" s="78" t="str">
        <f xml:space="preserve"> "OTHER EXPENSES(" &amp;Settings!$L$10 &amp; ")"</f>
        <v>OTHER EXPENSES($)</v>
      </c>
      <c r="BH3" s="78" t="str">
        <f xml:space="preserve"> "TOTAL COST(" &amp;Settings!$L$10 &amp; ")"</f>
        <v>TOTAL COST($)</v>
      </c>
      <c r="BI3" s="79" t="str">
        <f xml:space="preserve"> "REVENUES(" &amp;Settings!$L$10 &amp; ")"</f>
        <v>REVENUES($)</v>
      </c>
      <c r="BJ3" s="79" t="str">
        <f xml:space="preserve"> "PROFIT(" &amp;Settings!$L$10 &amp; ")"</f>
        <v>PROFIT($)</v>
      </c>
      <c r="BL3" s="70" t="s">
        <v>47</v>
      </c>
      <c r="BM3" s="78" t="str">
        <f xml:space="preserve"> "FUEL EXPENSES(" &amp;Settings!$L$10 &amp; ")"</f>
        <v>FUEL EXPENSES($)</v>
      </c>
      <c r="BN3" s="78" t="str">
        <f>"MEAL EXPENSES(" &amp;Settings!$L$10 &amp; ")"</f>
        <v>MEAL EXPENSES($)</v>
      </c>
      <c r="BO3" s="78" t="str">
        <f xml:space="preserve"> "TOLL EXPENSES(" &amp;Settings!$L$10 &amp; ")"</f>
        <v>TOLL EXPENSES($)</v>
      </c>
      <c r="BP3" s="78" t="str">
        <f xml:space="preserve"> "OTHER EXPENSES(" &amp;Settings!$L$10 &amp; ")"</f>
        <v>OTHER EXPENSES($)</v>
      </c>
      <c r="BQ3" s="78" t="str">
        <f xml:space="preserve"> "TOTAL COST(" &amp;Settings!$L$10 &amp; ")"</f>
        <v>TOTAL COST($)</v>
      </c>
      <c r="BR3" s="79" t="str">
        <f xml:space="preserve"> "REVENUES(" &amp;Settings!$L$10 &amp; ")"</f>
        <v>REVENUES($)</v>
      </c>
      <c r="BS3" s="79" t="str">
        <f xml:space="preserve"> "PROFIT(" &amp;Settings!$L$10 &amp; ")"</f>
        <v>PROFIT($)</v>
      </c>
      <c r="BU3" s="70" t="s">
        <v>47</v>
      </c>
      <c r="BV3" s="78" t="str">
        <f xml:space="preserve"> "FUEL EXPENSES(" &amp;Settings!$L$10 &amp; ")"</f>
        <v>FUEL EXPENSES($)</v>
      </c>
      <c r="BW3" s="78" t="str">
        <f>"MEAL EXPENSES(" &amp;Settings!$L$10 &amp; ")"</f>
        <v>MEAL EXPENSES($)</v>
      </c>
      <c r="BX3" s="78" t="str">
        <f xml:space="preserve"> "TOLL EXPENSES(" &amp;Settings!$L$10 &amp; ")"</f>
        <v>TOLL EXPENSES($)</v>
      </c>
      <c r="BY3" s="78" t="str">
        <f xml:space="preserve"> "OTHER EXPENSES(" &amp;Settings!$L$10 &amp; ")"</f>
        <v>OTHER EXPENSES($)</v>
      </c>
      <c r="BZ3" s="78" t="str">
        <f xml:space="preserve"> "TOTAL COST(" &amp;Settings!$L$10 &amp; ")"</f>
        <v>TOTAL COST($)</v>
      </c>
      <c r="CA3" s="79" t="str">
        <f xml:space="preserve"> "REVENUES(" &amp;Settings!$L$10 &amp; ")"</f>
        <v>REVENUES($)</v>
      </c>
      <c r="CB3" s="79" t="str">
        <f xml:space="preserve"> "PROFIT(" &amp;Settings!$L$10 &amp; ")"</f>
        <v>PROFIT($)</v>
      </c>
      <c r="CD3" s="70" t="s">
        <v>47</v>
      </c>
      <c r="CE3" s="78" t="str">
        <f xml:space="preserve"> "FUEL EXPENSES(" &amp;Settings!$L$10 &amp; ")"</f>
        <v>FUEL EXPENSES($)</v>
      </c>
      <c r="CF3" s="78" t="str">
        <f>"MEAL EXPENSES(" &amp;Settings!$L$10 &amp; ")"</f>
        <v>MEAL EXPENSES($)</v>
      </c>
      <c r="CG3" s="78" t="str">
        <f xml:space="preserve"> "TOLL EXPENSES(" &amp;Settings!$L$10 &amp; ")"</f>
        <v>TOLL EXPENSES($)</v>
      </c>
      <c r="CH3" s="78" t="str">
        <f xml:space="preserve"> "OTHER EXPENSES(" &amp;Settings!$L$10 &amp; ")"</f>
        <v>OTHER EXPENSES($)</v>
      </c>
      <c r="CI3" s="78" t="str">
        <f xml:space="preserve"> "TOTAL COST(" &amp;Settings!$L$10 &amp; ")"</f>
        <v>TOTAL COST($)</v>
      </c>
      <c r="CJ3" s="79" t="str">
        <f xml:space="preserve"> "REVENUES(" &amp;Settings!$L$10 &amp; ")"</f>
        <v>REVENUES($)</v>
      </c>
      <c r="CK3" s="79" t="str">
        <f xml:space="preserve"> "PROFIT(" &amp;Settings!$L$10 &amp; ")"</f>
        <v>PROFIT($)</v>
      </c>
      <c r="CM3" s="70" t="s">
        <v>47</v>
      </c>
      <c r="CN3" s="78" t="str">
        <f xml:space="preserve"> "FUEL EXPENSES(" &amp;Settings!$L$10 &amp; ")"</f>
        <v>FUEL EXPENSES($)</v>
      </c>
      <c r="CO3" s="78" t="str">
        <f>"MEAL EXPENSES(" &amp;Settings!$L$10 &amp; ")"</f>
        <v>MEAL EXPENSES($)</v>
      </c>
      <c r="CP3" s="78" t="str">
        <f xml:space="preserve"> "TOLL EXPENSES(" &amp;Settings!$L$10 &amp; ")"</f>
        <v>TOLL EXPENSES($)</v>
      </c>
      <c r="CQ3" s="78" t="str">
        <f xml:space="preserve"> "OTHER EXPENSES(" &amp;Settings!$L$10 &amp; ")"</f>
        <v>OTHER EXPENSES($)</v>
      </c>
      <c r="CR3" s="78" t="str">
        <f xml:space="preserve"> "TOTAL COST(" &amp;Settings!$L$10 &amp; ")"</f>
        <v>TOTAL COST($)</v>
      </c>
      <c r="CS3" s="79" t="str">
        <f xml:space="preserve"> "REVENUES(" &amp;Settings!$L$10 &amp; ")"</f>
        <v>REVENUES($)</v>
      </c>
      <c r="CT3" s="79" t="str">
        <f xml:space="preserve"> "PROFIT(" &amp;Settings!$L$10 &amp; ")"</f>
        <v>PROFIT($)</v>
      </c>
      <c r="CV3" s="70" t="s">
        <v>47</v>
      </c>
      <c r="CW3" s="78" t="str">
        <f xml:space="preserve"> "FUEL EXPENSES(" &amp;Settings!$L$10 &amp; ")"</f>
        <v>FUEL EXPENSES($)</v>
      </c>
      <c r="CX3" s="78" t="str">
        <f>"MEAL EXPENSES(" &amp;Settings!$L$10 &amp; ")"</f>
        <v>MEAL EXPENSES($)</v>
      </c>
      <c r="CY3" s="78" t="str">
        <f xml:space="preserve"> "TOLL EXPENSES(" &amp;Settings!$L$10 &amp; ")"</f>
        <v>TOLL EXPENSES($)</v>
      </c>
      <c r="CZ3" s="78" t="str">
        <f xml:space="preserve"> "OTHER EXPENSES(" &amp;Settings!$L$10 &amp; ")"</f>
        <v>OTHER EXPENSES($)</v>
      </c>
      <c r="DA3" s="78" t="str">
        <f xml:space="preserve"> "TOTAL COST(" &amp;Settings!$L$10 &amp; ")"</f>
        <v>TOTAL COST($)</v>
      </c>
      <c r="DB3" s="79" t="str">
        <f xml:space="preserve"> "REVENUES(" &amp;Settings!$L$10 &amp; ")"</f>
        <v>REVENUES($)</v>
      </c>
      <c r="DC3" s="79" t="str">
        <f xml:space="preserve"> "PROFIT(" &amp;Settings!$L$10 &amp; ")"</f>
        <v>PROFIT($)</v>
      </c>
      <c r="DE3" s="70" t="s">
        <v>47</v>
      </c>
      <c r="DF3" s="78" t="str">
        <f xml:space="preserve"> "FUEL EXPENSES(" &amp;Settings!$L$10 &amp; ")"</f>
        <v>FUEL EXPENSES($)</v>
      </c>
      <c r="DG3" s="78" t="str">
        <f>"MEAL EXPENSES(" &amp;Settings!$L$10 &amp; ")"</f>
        <v>MEAL EXPENSES($)</v>
      </c>
      <c r="DH3" s="78" t="str">
        <f xml:space="preserve"> "TOLL EXPENSES(" &amp;Settings!$L$10 &amp; ")"</f>
        <v>TOLL EXPENSES($)</v>
      </c>
      <c r="DI3" s="78" t="str">
        <f xml:space="preserve"> "OTHER EXPENSES(" &amp;Settings!$L$10 &amp; ")"</f>
        <v>OTHER EXPENSES($)</v>
      </c>
      <c r="DJ3" s="78" t="str">
        <f xml:space="preserve"> "TOTAL COST(" &amp;Settings!$L$10 &amp; ")"</f>
        <v>TOTAL COST($)</v>
      </c>
      <c r="DK3" s="79" t="str">
        <f xml:space="preserve"> "REVENUES(" &amp;Settings!$L$10 &amp; ")"</f>
        <v>REVENUES($)</v>
      </c>
      <c r="DL3" s="79" t="str">
        <f xml:space="preserve"> "PROFIT(" &amp;Settings!$L$10 &amp; ")"</f>
        <v>PROFIT($)</v>
      </c>
      <c r="DN3" s="70" t="s">
        <v>75</v>
      </c>
      <c r="DO3" s="78" t="s">
        <v>190</v>
      </c>
      <c r="DP3" s="78" t="s">
        <v>191</v>
      </c>
      <c r="DQ3" s="78" t="s">
        <v>192</v>
      </c>
      <c r="DR3" s="78" t="s">
        <v>193</v>
      </c>
      <c r="DS3" s="78" t="s">
        <v>194</v>
      </c>
      <c r="DT3" s="79" t="s">
        <v>195</v>
      </c>
      <c r="DU3" s="79" t="s">
        <v>196</v>
      </c>
    </row>
    <row r="4" spans="2:125" x14ac:dyDescent="0.25">
      <c r="B4" s="71">
        <v>1</v>
      </c>
      <c r="C4" s="82" t="str">
        <f t="array" ref="C4">IFERROR(IF(INDEX(VehicleRegistration!C$7:C$21,$B4,1)=0,"",INDEX(VehicleRegistration!C$7:C$21,$B4,1)),"")</f>
        <v>Bus</v>
      </c>
      <c r="D4" s="82" t="str">
        <f t="array" ref="D4">IFERROR(IF(INDEX(VehicleRegistration!D$7:D$21,$B4,1)=0,"",INDEX(VehicleRegistration!D$7:D$21,$B4,1)),"")</f>
        <v>Toyota</v>
      </c>
      <c r="E4" s="82" t="str">
        <f t="array" ref="E4">IFERROR(IF(INDEX(VehicleRegistration!E$7:E$21,$B4,1)=0,"",INDEX(VehicleRegistration!E$7:E$21,$B4,1)),"")</f>
        <v>ABC-1234</v>
      </c>
      <c r="F4" s="82" t="str">
        <f>IF(AND(C4&lt;&gt;"",D4&lt;&gt;"")," - ","")</f>
        <v xml:space="preserve"> - </v>
      </c>
      <c r="G4" s="82" t="str">
        <f>IF(AND(D4&lt;&gt;"",E4&lt;&gt;"")," - ",IF(AND(C4&lt;&gt;"",E4&lt;&gt;""),  " - ",""))</f>
        <v xml:space="preserve"> - </v>
      </c>
      <c r="H4" s="82" t="str">
        <f>IF(AND(C4="",D4="",E4=""),"",C4 &amp; F4 &amp; D4 &amp;G4 &amp;E4)</f>
        <v>Bus - Toyota - ABC-1234</v>
      </c>
      <c r="J4" s="71">
        <v>1</v>
      </c>
      <c r="K4" s="80">
        <f t="array" ref="K4">IFERROR(IF(INDEX(MileageLogJanuary!L$8:L$22,$J4,1)=0,"",INDEX(MileageLogJanuary!L$8:L$22,$J4,1)),"")</f>
        <v>1000</v>
      </c>
      <c r="L4" s="80">
        <f t="array" ref="L4">IFERROR(IF(INDEX(MileageLogJanuary!M$8:M$22,$J4,1)=0,"",INDEX(MileageLogJanuary!M$8:M$22,$J4,1)),"")</f>
        <v>200</v>
      </c>
      <c r="M4" s="80">
        <f t="array" ref="M4">IFERROR(IF(INDEX(MileageLogJanuary!N$8:N$22,$J4,1)=0,"",INDEX(MileageLogJanuary!N$8:N$22,$J4,1)),"")</f>
        <v>350</v>
      </c>
      <c r="N4" s="80">
        <f t="array" ref="N4">IFERROR(IF(INDEX(MileageLogJanuary!O$8:O$22,$J4,1)=0,"",INDEX(MileageLogJanuary!O$8:O$22,$J4,1)),"")</f>
        <v>1000</v>
      </c>
      <c r="O4" s="80">
        <f t="array" ref="O4">IFERROR(IF(INDEX(MileageLogJanuary!P$8:P$22,$J4,1)=0,"",INDEX(MileageLogJanuary!P$8:P$22,$J4,1)),"")</f>
        <v>2550</v>
      </c>
      <c r="P4" s="80">
        <f t="array" ref="P4">IFERROR(IF(INDEX(MileageLogJanuary!Q$8:Q$22,$J4,1)=0,"",INDEX(MileageLogJanuary!Q$8:Q$22,$J4,1)),"")</f>
        <v>2500</v>
      </c>
      <c r="Q4" s="80">
        <f t="array" ref="Q4">IFERROR(IF(INDEX(MileageLogJanuary!R$8:R$22,$J4,1)=0,"",INDEX(MileageLogJanuary!R$8:R$22,$J4,1)),"")</f>
        <v>-50</v>
      </c>
      <c r="S4" s="71">
        <v>1</v>
      </c>
      <c r="T4" s="80">
        <f t="array" ref="T4">IFERROR(IF(INDEX(MileageLogFebruary!L$8:L$22,$S4,1)=0,"",INDEX(MileageLogFebruary!L$8:L$22,$S4,1)),"")</f>
        <v>1082</v>
      </c>
      <c r="U4" s="80">
        <f t="array" ref="U4">IFERROR(IF(INDEX(MileageLogFebruary!M$8:M$22,$S4,1)=0,"",INDEX(MileageLogFebruary!M$8:M$22,$S4,1)),"")</f>
        <v>1807</v>
      </c>
      <c r="V4" s="80">
        <f t="array" ref="V4">IFERROR(IF(INDEX(MileageLogFebruary!N$8:N$22,$S4,1)=0,"",INDEX(MileageLogFebruary!N$8:N$22,$S4,1)),"")</f>
        <v>1276</v>
      </c>
      <c r="W4" s="80">
        <f t="array" ref="W4">IFERROR(IF(INDEX(MileageLogFebruary!O$8:O$22,$S4,1)=0,"",INDEX(MileageLogFebruary!O$8:O$22,$S4,1)),"")</f>
        <v>1953</v>
      </c>
      <c r="X4" s="80">
        <f t="array" ref="X4">IFERROR(IF(INDEX(MileageLogFebruary!P$8:P$22,$S4,1)=0,"",INDEX(MileageLogFebruary!P$8:P$22,$S4,1)),"")</f>
        <v>6118</v>
      </c>
      <c r="Y4" s="80">
        <f t="array" ref="Y4">IFERROR(IF(INDEX(MileageLogFebruary!Q$8:Q$22,$S4,1)=0,"",INDEX(MileageLogFebruary!Q$8:Q$22,$S4,1)),"")</f>
        <v>2500</v>
      </c>
      <c r="Z4" s="80">
        <f t="array" ref="Z4">IFERROR(IF(INDEX(MileageLogFebruary!R$8:R$22,$S4,1)=0,"",INDEX(MileageLogFebruary!R$8:R$22,$S4,1)),"")</f>
        <v>-3618</v>
      </c>
      <c r="AB4" s="71">
        <v>1</v>
      </c>
      <c r="AC4" s="80" cm="1">
        <f t="array" ref="AC4">IFERROR(IF(INDEX(MileageLogMarch!L$8:L$22,$AB4,1)=0,"",INDEX(MileageLogMarch!L$8:L$22,$AB4,1)),"")</f>
        <v>672</v>
      </c>
      <c r="AD4" s="80" cm="1">
        <f t="array" ref="AD4">IFERROR(IF(INDEX(MileageLogMarch!M$8:M$22,$AB4,1)=0,"",INDEX(MileageLogMarch!M$8:M$22,$AB4,1)),"")</f>
        <v>322</v>
      </c>
      <c r="AE4" s="80" cm="1">
        <f t="array" ref="AE4">IFERROR(IF(INDEX(MileageLogMarch!N$8:N$22,$AB4,1)=0,"",INDEX(MileageLogMarch!N$8:N$22,$AB4,1)),"")</f>
        <v>1509</v>
      </c>
      <c r="AF4" s="80" cm="1">
        <f t="array" ref="AF4">IFERROR(IF(INDEX(MileageLogMarch!O$8:O$22,$AB4,1)=0,"",INDEX(MileageLogMarch!O$8:O$22,$AB4,1)),"")</f>
        <v>871</v>
      </c>
      <c r="AG4" s="80" cm="1">
        <f t="array" ref="AG4">IFERROR(IF(INDEX(MileageLogMarch!P$8:P$22,$AB4,1)=0,"",INDEX(MileageLogMarch!P$8:P$22,$AB4,1)),"")</f>
        <v>3374</v>
      </c>
      <c r="AH4" s="80" cm="1">
        <f t="array" ref="AH4">IFERROR(IF(INDEX(MileageLogMarch!Q$8:Q$22,$AB4,1)=0,"",INDEX(MileageLogMarch!Q$8:Q$22,$AB4,1)),"")</f>
        <v>2500</v>
      </c>
      <c r="AI4" s="80" cm="1">
        <f t="array" ref="AI4">IFERROR(IF(INDEX(MileageLogMarch!R$8:R$22,$AB4,1)=0,"",INDEX(MileageLogMarch!R$8:R$22,$AB4,1)),"")</f>
        <v>-874</v>
      </c>
      <c r="AK4" s="71">
        <v>1</v>
      </c>
      <c r="AL4" s="80">
        <f t="array" ref="AL4">IFERROR(IF(INDEX(MileageLogApril!L$8:L$22,$AK4,1)=0,"",INDEX(MileageLogApril!L$8:L$22,$AK4,1)),"")</f>
        <v>531</v>
      </c>
      <c r="AM4" s="80">
        <f t="array" ref="AM4">IFERROR(IF(INDEX(MileageLogApril!M$8:M$22,$AK4,1)=0,"",INDEX(MileageLogApril!M$8:M$22,$AK4,1)),"")</f>
        <v>1343</v>
      </c>
      <c r="AN4" s="80">
        <f t="array" ref="AN4">IFERROR(IF(INDEX(MileageLogApril!N$8:N$22,$AK4,1)=0,"",INDEX(MileageLogApril!N$8:N$22,$AK4,1)),"")</f>
        <v>566</v>
      </c>
      <c r="AO4" s="80">
        <f t="array" ref="AO4">IFERROR(IF(INDEX(MileageLogApril!O$8:O$22,$AK4,1)=0,"",INDEX(MileageLogApril!O$8:O$22,$AK4,1)),"")</f>
        <v>1443</v>
      </c>
      <c r="AP4" s="80">
        <f t="array" ref="AP4">IFERROR(IF(INDEX(MileageLogApril!P$8:P$22,$AK4,1)=0,"",INDEX(MileageLogApril!P$8:P$22,$AK4,1)),"")</f>
        <v>3883</v>
      </c>
      <c r="AQ4" s="80">
        <f t="array" ref="AQ4">IFERROR(IF(INDEX(MileageLogApril!Q$8:Q$22,$AK4,1)=0,"",INDEX(MileageLogApril!Q$8:Q$22,$AK4,1)),"")</f>
        <v>2500</v>
      </c>
      <c r="AR4" s="80">
        <f t="array" ref="AR4">IFERROR(IF(INDEX(MileageLogApril!R$8:R$22,$AK4,1)=0,"",INDEX(MileageLogApril!R$8:R$22,$AK4,1)),"")</f>
        <v>-1383</v>
      </c>
      <c r="AT4" s="71">
        <v>1</v>
      </c>
      <c r="AU4" s="80">
        <f t="array" ref="AU4">IFERROR(IF(INDEX(MileageLogMay!L$8:L$22,$AT4,1)=0,"",INDEX(MileageLogMay!L$8:L$22,$AT4,1)),"")</f>
        <v>1139</v>
      </c>
      <c r="AV4" s="80">
        <f t="array" ref="AV4">IFERROR(IF(INDEX(MileageLogMay!M$8:M$22,$AT4,1)=0,"",INDEX(MileageLogMay!M$8:M$22,$AT4,1)),"")</f>
        <v>481</v>
      </c>
      <c r="AW4" s="80">
        <f t="array" ref="AW4">IFERROR(IF(INDEX(MileageLogMay!N$8:N$22,$AT4,1)=0,"",INDEX(MileageLogMay!N$8:N$22,$AT4,1)),"")</f>
        <v>1573</v>
      </c>
      <c r="AX4" s="80">
        <f t="array" ref="AX4">IFERROR(IF(INDEX(MileageLogMay!O$8:O$22,$AT4,1)=0,"",INDEX(MileageLogMay!O$8:O$22,$AT4,1)),"")</f>
        <v>1056</v>
      </c>
      <c r="AY4" s="80">
        <f t="array" ref="AY4">IFERROR(IF(INDEX(MileageLogMay!P$8:P$22,$AT4,1)=0,"",INDEX(MileageLogMay!P$8:P$22,$AT4,1)),"")</f>
        <v>4249</v>
      </c>
      <c r="AZ4" s="80">
        <f t="array" ref="AZ4">IFERROR(IF(INDEX(MileageLogMay!Q$8:Q$22,$AT4,1)=0,"",INDEX(MileageLogMay!Q$8:Q$22,$AT4,1)),"")</f>
        <v>2500</v>
      </c>
      <c r="BA4" s="80">
        <f t="array" ref="BA4">IFERROR(IF(INDEX(MileageLogMay!R$8:R$22,$AT4,1)=0,"",INDEX(MileageLogMay!R$8:R$22,$AT4,1)),"")</f>
        <v>-1749</v>
      </c>
      <c r="BC4" s="71">
        <v>1</v>
      </c>
      <c r="BD4" s="80">
        <f t="array" ref="BD4">IFERROR(IF(INDEX(MileageLogJune!L$8:L$22,$BC4,1)=0,"",INDEX(MileageLogJune!L$8:L$22,$BC4,1)),"")</f>
        <v>1277</v>
      </c>
      <c r="BE4" s="80">
        <f t="array" ref="BE4">IFERROR(IF(INDEX(MileageLogJune!M$8:M$22,$BC4,1)=0,"",INDEX(MileageLogJune!M$8:M$22,$BC4,1)),"")</f>
        <v>1127</v>
      </c>
      <c r="BF4" s="80">
        <f t="array" ref="BF4">IFERROR(IF(INDEX(MileageLogJune!N$8:N$22,$BC4,1)=0,"",INDEX(MileageLogJune!N$8:N$22,$BC4,1)),"")</f>
        <v>1453</v>
      </c>
      <c r="BG4" s="80">
        <f t="array" ref="BG4">IFERROR(IF(INDEX(MileageLogJune!O$8:O$22,$BC4,1)=0,"",INDEX(MileageLogJune!O$8:O$22,$BC4,1)),"")</f>
        <v>1742</v>
      </c>
      <c r="BH4" s="80">
        <f t="array" ref="BH4">IFERROR(IF(INDEX(MileageLogJune!P$8:P$22,$BC4,1)=0,"",INDEX(MileageLogJune!P$8:P$22,$BC4,1)),"")</f>
        <v>5599</v>
      </c>
      <c r="BI4" s="80">
        <f t="array" ref="BI4">IFERROR(IF(INDEX(MileageLogJune!Q$8:Q$22,$BC4,1)=0,"",INDEX(MileageLogJune!Q$8:Q$22,$BC4,1)),"")</f>
        <v>2500</v>
      </c>
      <c r="BJ4" s="80">
        <f t="array" ref="BJ4">IFERROR(IF(INDEX(MileageLogJune!R$8:R$22,$BC4,1)=0,"",INDEX(MileageLogJune!R$8:R$22,$BC4,1)),"")</f>
        <v>-3099</v>
      </c>
      <c r="BL4" s="71">
        <v>1</v>
      </c>
      <c r="BM4" s="80">
        <f t="array" ref="BM4">IFERROR(IF(INDEX(MileageLogJuly!L$8:L$22,$BL4,1)=0,"",INDEX(MileageLogJuly!L$8:L$22,$BL4,1)),"")</f>
        <v>1842</v>
      </c>
      <c r="BN4" s="80">
        <f t="array" ref="BN4">IFERROR(IF(INDEX(MileageLogJuly!M$8:M$22,$BL4,1)=0,"",INDEX(MileageLogJuly!M$8:M$22,$BL4,1)),"")</f>
        <v>362</v>
      </c>
      <c r="BO4" s="80">
        <f t="array" ref="BO4">IFERROR(IF(INDEX(MileageLogJuly!N$8:N$22,$BL4,1)=0,"",INDEX(MileageLogJuly!N$8:N$22,$BL4,1)),"")</f>
        <v>1381</v>
      </c>
      <c r="BP4" s="80">
        <f t="array" ref="BP4">IFERROR(IF(INDEX(MileageLogJuly!O$8:O$22,$BL4,1)=0,"",INDEX(MileageLogJuly!O$8:O$22,$BL4,1)),"")</f>
        <v>299</v>
      </c>
      <c r="BQ4" s="80">
        <f t="array" ref="BQ4">IFERROR(IF(INDEX(MileageLogJuly!P$8:P$22,$BL4,1)=0,"",INDEX(MileageLogJuly!P$8:P$22,$BL4,1)),"")</f>
        <v>3884</v>
      </c>
      <c r="BR4" s="80">
        <f t="array" ref="BR4">IFERROR(IF(INDEX(MileageLogJuly!Q$8:Q$22,$BL4,1)=0,"",INDEX(MileageLogJuly!Q$8:Q$22,$BL4,1)),"")</f>
        <v>2500</v>
      </c>
      <c r="BS4" s="80">
        <f t="array" ref="BS4">IFERROR(IF(INDEX(MileageLogJuly!R$8:R$22,$BL4,1)=0,"",INDEX(MileageLogJuly!R$8:R$22,$BL4,1)),"")</f>
        <v>-1384</v>
      </c>
      <c r="BU4" s="71">
        <v>1</v>
      </c>
      <c r="BV4" s="80">
        <f t="array" ref="BV4">IFERROR(IF(INDEX(MileageLogAugust!L$8:L$22,$BU4,1)=0,"",INDEX(MileageLogAugust!L$8:L$22,$BU4,1)),"")</f>
        <v>729</v>
      </c>
      <c r="BW4" s="80">
        <f t="array" ref="BW4">IFERROR(IF(INDEX(MileageLogAugust!M$8:M$22,$BU4,1)=0,"",INDEX(MileageLogAugust!M$8:M$22,$BU4,1)),"")</f>
        <v>1144</v>
      </c>
      <c r="BX4" s="80">
        <f t="array" ref="BX4">IFERROR(IF(INDEX(MileageLogAugust!N$8:N$22,$BU4,1)=0,"",INDEX(MileageLogAugust!N$8:N$22,$BU4,1)),"")</f>
        <v>722</v>
      </c>
      <c r="BY4" s="80">
        <f t="array" ref="BY4">IFERROR(IF(INDEX(MileageLogAugust!O$8:O$22,$BU4,1)=0,"",INDEX(MileageLogAugust!O$8:O$22,$BU4,1)),"")</f>
        <v>769</v>
      </c>
      <c r="BZ4" s="80">
        <f t="array" ref="BZ4">IFERROR(IF(INDEX(MileageLogAugust!P$8:P$22,$BU4,1)=0,"",INDEX(MileageLogAugust!P$8:P$22,$BU4,1)),"")</f>
        <v>3364</v>
      </c>
      <c r="CA4" s="80">
        <f t="array" ref="CA4">IFERROR(IF(INDEX(MileageLogAugust!Q$8:Q$22,$BU4,1)=0,"",INDEX(MileageLogAugust!Q$8:Q$22,$BU4,1)),"")</f>
        <v>2500</v>
      </c>
      <c r="CB4" s="80">
        <f t="array" ref="CB4">IFERROR(IF(INDEX(MileageLogAugust!R$8:R$22,$BU4,1)=0,"",INDEX(MileageLogAugust!R$8:R$22,$BU4,1)),"")</f>
        <v>-864</v>
      </c>
      <c r="CD4" s="71">
        <v>1</v>
      </c>
      <c r="CE4" s="80">
        <f t="array" ref="CE4">IFERROR(IF(INDEX(MileageLogSeptember!L$8:L$22,$CD4,1)=0,"",INDEX(MileageLogSeptember!L$8:L$22,$CD4,1)),"")</f>
        <v>1149</v>
      </c>
      <c r="CF4" s="80">
        <f t="array" ref="CF4">IFERROR(IF(INDEX(MileageLogSeptember!M$8:M$22,$CD4,1)=0,"",INDEX(MileageLogSeptember!M$8:M$22,$CD4,1)),"")</f>
        <v>235</v>
      </c>
      <c r="CG4" s="80">
        <f t="array" ref="CG4">IFERROR(IF(INDEX(MileageLogSeptember!N$8:N$22,$CD4,1)=0,"",INDEX(MileageLogSeptember!N$8:N$22,$CD4,1)),"")</f>
        <v>1579</v>
      </c>
      <c r="CH4" s="80">
        <f t="array" ref="CH4">IFERROR(IF(INDEX(MileageLogSeptember!O$8:O$22,$CD4,1)=0,"",INDEX(MileageLogSeptember!O$8:O$22,$CD4,1)),"")</f>
        <v>12</v>
      </c>
      <c r="CI4" s="80">
        <f t="array" ref="CI4">IFERROR(IF(INDEX(MileageLogSeptember!P$8:P$22,$CD4,1)=0,"",INDEX(MileageLogSeptember!P$8:P$22,$CD4,1)),"")</f>
        <v>2975</v>
      </c>
      <c r="CJ4" s="80">
        <f t="array" ref="CJ4">IFERROR(IF(INDEX(MileageLogSeptember!Q$8:Q$22,$CD4,1)=0,"",INDEX(MileageLogSeptember!Q$8:Q$22,$CD4,1)),"")</f>
        <v>2500</v>
      </c>
      <c r="CK4" s="80">
        <f t="array" ref="CK4">IFERROR(IF(INDEX(MileageLogSeptember!R$8:R$22,$CD4,1)=0,"",INDEX(MileageLogSeptember!R$8:R$22,$CD4,1)),"")</f>
        <v>-475</v>
      </c>
      <c r="CM4" s="71">
        <v>1</v>
      </c>
      <c r="CN4" s="80">
        <f t="array" ref="CN4">IFERROR(IF(INDEX(MileageLogOctober!L$8:L$22,$CM4,1)=0,"",INDEX(MileageLogOctober!L$8:L$22,$CM4,1)),"")</f>
        <v>180</v>
      </c>
      <c r="CO4" s="80">
        <f t="array" ref="CO4">IFERROR(IF(INDEX(MileageLogOctober!M$8:M$22,$CM4,1)=0,"",INDEX(MileageLogOctober!M$8:M$22,$CM4,1)),"")</f>
        <v>1486</v>
      </c>
      <c r="CP4" s="80">
        <f t="array" ref="CP4">IFERROR(IF(INDEX(MileageLogOctober!N$8:N$22,$CM4,1)=0,"",INDEX(MileageLogOctober!N$8:N$22,$CM4,1)),"")</f>
        <v>1596</v>
      </c>
      <c r="CQ4" s="80">
        <f t="array" ref="CQ4">IFERROR(IF(INDEX(MileageLogOctober!O$8:O$22,$CM4,1)=0,"",INDEX(MileageLogOctober!O$8:O$22,$CM4,1)),"")</f>
        <v>1979</v>
      </c>
      <c r="CR4" s="80">
        <f t="array" ref="CR4">IFERROR(IF(INDEX(MileageLogOctober!P$8:P$22,$CM4,1)=0,"",INDEX(MileageLogOctober!P$8:P$22,$CM4,1)),"")</f>
        <v>5241</v>
      </c>
      <c r="CS4" s="80">
        <f t="array" ref="CS4">IFERROR(IF(INDEX(MileageLogOctober!Q$8:Q$22,$CM4,1)=0,"",INDEX(MileageLogOctober!Q$8:Q$22,$CM4,1)),"")</f>
        <v>2500</v>
      </c>
      <c r="CT4" s="80">
        <f t="array" ref="CT4">IFERROR(IF(INDEX(MileageLogOctober!R$8:R$22,$CM4,1)=0,"",INDEX(MileageLogOctober!R$8:R$22,$CM4,1)),"")</f>
        <v>-2741</v>
      </c>
      <c r="CV4" s="71">
        <v>1</v>
      </c>
      <c r="CW4" s="80">
        <f t="array" ref="CW4">IFERROR(IF(INDEX(MileageLogNovember!L$8:L$22,$CV4,1)=0,"",INDEX(MileageLogNovember!L$8:L$22,$CV4,1)),"")</f>
        <v>1904</v>
      </c>
      <c r="CX4" s="80">
        <f t="array" ref="CX4">IFERROR(IF(INDEX(MileageLogNovember!M$8:M$22,$CV4,1)=0,"",INDEX(MileageLogNovember!M$8:M$22,$CV4,1)),"")</f>
        <v>1011</v>
      </c>
      <c r="CY4" s="80">
        <f t="array" ref="CY4">IFERROR(IF(INDEX(MileageLogNovember!N$8:N$22,$CV4,1)=0,"",INDEX(MileageLogNovember!N$8:N$22,$CV4,1)),"")</f>
        <v>1922</v>
      </c>
      <c r="CZ4" s="80">
        <f t="array" ref="CZ4">IFERROR(IF(INDEX(MileageLogNovember!O$8:O$22,$CV4,1)=0,"",INDEX(MileageLogNovember!O$8:O$22,$CV4,1)),"")</f>
        <v>422</v>
      </c>
      <c r="DA4" s="80">
        <f t="array" ref="DA4">IFERROR(IF(INDEX(MileageLogNovember!P$8:P$22,$CV4,1)=0,"",INDEX(MileageLogNovember!P$8:P$22,$CV4,1)),"")</f>
        <v>5259</v>
      </c>
      <c r="DB4" s="80">
        <f t="array" ref="DB4">IFERROR(IF(INDEX(MileageLogNovember!Q$8:Q$22,$CV4,1)=0,"",INDEX(MileageLogNovember!Q$8:Q$22,$CV4,1)),"")</f>
        <v>2500</v>
      </c>
      <c r="DC4" s="80">
        <f t="array" ref="DC4">IFERROR(IF(INDEX(MileageLogNovember!R$8:R$22,$CV4,1)=0,"",INDEX(MileageLogNovember!R$8:R$22,$CV4,1)),"")</f>
        <v>-2759</v>
      </c>
      <c r="DE4" s="71">
        <v>1</v>
      </c>
      <c r="DF4" s="80">
        <f t="array" ref="DF4">IFERROR(IF(INDEX(MileageLogDecember!L$8:L$22,$DE4,1)=0,"",INDEX(MileageLogDecember!L$8:L$22,$DE4,1)),"")</f>
        <v>1904</v>
      </c>
      <c r="DG4" s="80">
        <f t="array" ref="DG4">IFERROR(IF(INDEX(MileageLogDecember!M$8:M$22,$DE4,1)=0,"",INDEX(MileageLogDecember!M$8:M$22,$DE4,1)),"")</f>
        <v>267</v>
      </c>
      <c r="DH4" s="80">
        <f t="array" ref="DH4">IFERROR(IF(INDEX(MileageLogDecember!N$8:N$22,$DE4,1)=0,"",INDEX(MileageLogDecember!N$8:N$22,$DE4,1)),"")</f>
        <v>682</v>
      </c>
      <c r="DI4" s="80">
        <f t="array" ref="DI4">IFERROR(IF(INDEX(MileageLogDecember!O$8:O$22,$DE4,1)=0,"",INDEX(MileageLogDecember!O$8:O$22,$DE4,1)),"")</f>
        <v>739</v>
      </c>
      <c r="DJ4" s="80">
        <f t="array" ref="DJ4">IFERROR(IF(INDEX(MileageLogDecember!P$8:P$22,$DE4,1)=0,"",INDEX(MileageLogDecember!P$8:P$22,$DE4,1)),"")</f>
        <v>3592</v>
      </c>
      <c r="DK4" s="80">
        <f t="array" ref="DK4">IFERROR(IF(INDEX(MileageLogDecember!Q$8:Q$22,$DE4,1)=0,"",INDEX(MileageLogDecember!Q$8:Q$22,$DE4,1)),"")</f>
        <v>2500</v>
      </c>
      <c r="DL4" s="80">
        <f t="array" ref="DL4">IFERROR(IF(INDEX(MileageLogDecember!R$8:R$22,$DE4,1)=0,"",INDEX(MileageLogDecember!R$8:R$22,$DE4,1)),"")</f>
        <v>-1092</v>
      </c>
      <c r="DN4" s="69" t="s">
        <v>76</v>
      </c>
      <c r="DO4" s="80">
        <f t="shared" ref="DO4:DU4" si="0">IFERROR(SUM(K$4:K$18),"")</f>
        <v>21050</v>
      </c>
      <c r="DP4" s="80">
        <f t="shared" si="0"/>
        <v>3820</v>
      </c>
      <c r="DQ4" s="80">
        <f t="shared" si="0"/>
        <v>2843</v>
      </c>
      <c r="DR4" s="80">
        <f t="shared" si="0"/>
        <v>21520</v>
      </c>
      <c r="DS4" s="80">
        <f t="shared" si="0"/>
        <v>49233</v>
      </c>
      <c r="DT4" s="80">
        <f t="shared" si="0"/>
        <v>50500</v>
      </c>
      <c r="DU4" s="80">
        <f t="shared" si="0"/>
        <v>1267</v>
      </c>
    </row>
    <row r="5" spans="2:125" x14ac:dyDescent="0.25">
      <c r="B5" s="71">
        <v>2</v>
      </c>
      <c r="C5" s="82" t="str">
        <f t="array" ref="C5">IFERROR(IF(INDEX(VehicleRegistration!C$7:C$21,$B5,1)=0,"",INDEX(VehicleRegistration!C$7:C$21,$B5,1)),"")</f>
        <v>Truck</v>
      </c>
      <c r="D5" s="82" t="str">
        <f t="array" ref="D5">IFERROR(IF(INDEX(VehicleRegistration!D$7:D$21,$B5,1)=0,"",INDEX(VehicleRegistration!D$7:D$21,$B5,1)),"")</f>
        <v>BMC</v>
      </c>
      <c r="E5" s="82" t="str">
        <f t="array" ref="E5">IFERROR(IF(INDEX(VehicleRegistration!E$7:E$21,$B5,1)=0,"",INDEX(VehicleRegistration!E$7:E$21,$B5,1)),"")</f>
        <v>XYZ-9876</v>
      </c>
      <c r="F5" s="82" t="str">
        <f t="shared" ref="F5:F6" si="1">IF(AND(C5&lt;&gt;"",D5&lt;&gt;"")," - ","")</f>
        <v xml:space="preserve"> - </v>
      </c>
      <c r="G5" s="82" t="str">
        <f t="shared" ref="G5:G6" si="2">IF(AND(D5&lt;&gt;"",E5&lt;&gt;"")," - ",IF(AND(C5&lt;&gt;"",E5&lt;&gt;""),  " - ",""))</f>
        <v xml:space="preserve"> - </v>
      </c>
      <c r="H5" s="82" t="str">
        <f t="shared" ref="H5:H6" si="3">IF(AND(C5="",D5="",E5=""),"",C5 &amp; F5 &amp; D5 &amp;G5 &amp;E5)</f>
        <v>Truck - BMC - XYZ-9876</v>
      </c>
      <c r="J5" s="71">
        <v>2</v>
      </c>
      <c r="K5" s="80">
        <f t="array" ref="K5">IFERROR(IF(INDEX(MileageLogJanuary!L$8:L$22,$J5,1)=0,"",INDEX(MileageLogJanuary!L$8:L$22,$J5,1)),"")</f>
        <v>5000</v>
      </c>
      <c r="L5" s="80">
        <f t="array" ref="L5">IFERROR(IF(INDEX(MileageLogJanuary!M$8:M$22,$J5,1)=0,"",INDEX(MileageLogJanuary!M$8:M$22,$J5,1)),"")</f>
        <v>1500</v>
      </c>
      <c r="M5" s="80">
        <f t="array" ref="M5">IFERROR(IF(INDEX(MileageLogJanuary!N$8:N$22,$J5,1)=0,"",INDEX(MileageLogJanuary!N$8:N$22,$J5,1)),"")</f>
        <v>150</v>
      </c>
      <c r="N5" s="80">
        <f t="array" ref="N5">IFERROR(IF(INDEX(MileageLogJanuary!O$8:O$22,$J5,1)=0,"",INDEX(MileageLogJanuary!O$8:O$22,$J5,1)),"")</f>
        <v>2000</v>
      </c>
      <c r="O5" s="80">
        <f t="array" ref="O5">IFERROR(IF(INDEX(MileageLogJanuary!P$8:P$22,$J5,1)=0,"",INDEX(MileageLogJanuary!P$8:P$22,$J5,1)),"")</f>
        <v>8650</v>
      </c>
      <c r="P5" s="80">
        <f t="array" ref="P5">IFERROR(IF(INDEX(MileageLogJanuary!Q$8:Q$22,$J5,1)=0,"",INDEX(MileageLogJanuary!Q$8:Q$22,$J5,1)),"")</f>
        <v>3000</v>
      </c>
      <c r="Q5" s="80">
        <f t="array" ref="Q5">IFERROR(IF(INDEX(MileageLogJanuary!R$8:R$22,$J5,1)=0,"",INDEX(MileageLogJanuary!R$8:R$22,$J5,1)),"")</f>
        <v>-5650</v>
      </c>
      <c r="S5" s="71">
        <v>2</v>
      </c>
      <c r="T5" s="80">
        <f t="array" ref="T5">IFERROR(IF(INDEX(MileageLogFebruary!L$8:L$22,$S5,1)=0,"",INDEX(MileageLogFebruary!L$8:L$22,$S5,1)),"")</f>
        <v>255</v>
      </c>
      <c r="U5" s="80">
        <f t="array" ref="U5">IFERROR(IF(INDEX(MileageLogFebruary!M$8:M$22,$S5,1)=0,"",INDEX(MileageLogFebruary!M$8:M$22,$S5,1)),"")</f>
        <v>1853</v>
      </c>
      <c r="V5" s="80">
        <f t="array" ref="V5">IFERROR(IF(INDEX(MileageLogFebruary!N$8:N$22,$S5,1)=0,"",INDEX(MileageLogFebruary!N$8:N$22,$S5,1)),"")</f>
        <v>1561</v>
      </c>
      <c r="W5" s="80">
        <f t="array" ref="W5">IFERROR(IF(INDEX(MileageLogFebruary!O$8:O$22,$S5,1)=0,"",INDEX(MileageLogFebruary!O$8:O$22,$S5,1)),"")</f>
        <v>901</v>
      </c>
      <c r="X5" s="80">
        <f t="array" ref="X5">IFERROR(IF(INDEX(MileageLogFebruary!P$8:P$22,$S5,1)=0,"",INDEX(MileageLogFebruary!P$8:P$22,$S5,1)),"")</f>
        <v>4570</v>
      </c>
      <c r="Y5" s="80">
        <f t="array" ref="Y5">IFERROR(IF(INDEX(MileageLogFebruary!Q$8:Q$22,$S5,1)=0,"",INDEX(MileageLogFebruary!Q$8:Q$22,$S5,1)),"")</f>
        <v>3000</v>
      </c>
      <c r="Z5" s="80">
        <f t="array" ref="Z5">IFERROR(IF(INDEX(MileageLogFebruary!R$8:R$22,$S5,1)=0,"",INDEX(MileageLogFebruary!R$8:R$22,$S5,1)),"")</f>
        <v>-1570</v>
      </c>
      <c r="AB5" s="71">
        <v>2</v>
      </c>
      <c r="AC5" s="80" cm="1">
        <f t="array" ref="AC5">IFERROR(IF(INDEX(MileageLogMarch!L$8:L$22,$AB5,1)=0,"",INDEX(MileageLogMarch!L$8:L$22,$AB5,1)),"")</f>
        <v>1434</v>
      </c>
      <c r="AD5" s="80" cm="1">
        <f t="array" ref="AD5">IFERROR(IF(INDEX(MileageLogMarch!M$8:M$22,$AB5,1)=0,"",INDEX(MileageLogMarch!M$8:M$22,$AB5,1)),"")</f>
        <v>1847</v>
      </c>
      <c r="AE5" s="80" cm="1">
        <f t="array" ref="AE5">IFERROR(IF(INDEX(MileageLogMarch!N$8:N$22,$AB5,1)=0,"",INDEX(MileageLogMarch!N$8:N$22,$AB5,1)),"")</f>
        <v>1025</v>
      </c>
      <c r="AF5" s="80" cm="1">
        <f t="array" ref="AF5">IFERROR(IF(INDEX(MileageLogMarch!O$8:O$22,$AB5,1)=0,"",INDEX(MileageLogMarch!O$8:O$22,$AB5,1)),"")</f>
        <v>1542</v>
      </c>
      <c r="AG5" s="80" cm="1">
        <f t="array" ref="AG5">IFERROR(IF(INDEX(MileageLogMarch!P$8:P$22,$AB5,1)=0,"",INDEX(MileageLogMarch!P$8:P$22,$AB5,1)),"")</f>
        <v>5848</v>
      </c>
      <c r="AH5" s="80" cm="1">
        <f t="array" ref="AH5">IFERROR(IF(INDEX(MileageLogMarch!Q$8:Q$22,$AB5,1)=0,"",INDEX(MileageLogMarch!Q$8:Q$22,$AB5,1)),"")</f>
        <v>3000</v>
      </c>
      <c r="AI5" s="80" cm="1">
        <f t="array" ref="AI5">IFERROR(IF(INDEX(MileageLogMarch!R$8:R$22,$AB5,1)=0,"",INDEX(MileageLogMarch!R$8:R$22,$AB5,1)),"")</f>
        <v>-2848</v>
      </c>
      <c r="AK5" s="71">
        <v>2</v>
      </c>
      <c r="AL5" s="80">
        <f t="array" ref="AL5">IFERROR(IF(INDEX(MileageLogApril!L$8:L$22,$AK5,1)=0,"",INDEX(MileageLogApril!L$8:L$22,$AK5,1)),"")</f>
        <v>1526</v>
      </c>
      <c r="AM5" s="80">
        <f t="array" ref="AM5">IFERROR(IF(INDEX(MileageLogApril!M$8:M$22,$AK5,1)=0,"",INDEX(MileageLogApril!M$8:M$22,$AK5,1)),"")</f>
        <v>775</v>
      </c>
      <c r="AN5" s="80">
        <f t="array" ref="AN5">IFERROR(IF(INDEX(MileageLogApril!N$8:N$22,$AK5,1)=0,"",INDEX(MileageLogApril!N$8:N$22,$AK5,1)),"")</f>
        <v>1462</v>
      </c>
      <c r="AO5" s="80">
        <f t="array" ref="AO5">IFERROR(IF(INDEX(MileageLogApril!O$8:O$22,$AK5,1)=0,"",INDEX(MileageLogApril!O$8:O$22,$AK5,1)),"")</f>
        <v>871</v>
      </c>
      <c r="AP5" s="80">
        <f t="array" ref="AP5">IFERROR(IF(INDEX(MileageLogApril!P$8:P$22,$AK5,1)=0,"",INDEX(MileageLogApril!P$8:P$22,$AK5,1)),"")</f>
        <v>4634</v>
      </c>
      <c r="AQ5" s="80">
        <f t="array" ref="AQ5">IFERROR(IF(INDEX(MileageLogApril!Q$8:Q$22,$AK5,1)=0,"",INDEX(MileageLogApril!Q$8:Q$22,$AK5,1)),"")</f>
        <v>3000</v>
      </c>
      <c r="AR5" s="80">
        <f t="array" ref="AR5">IFERROR(IF(INDEX(MileageLogApril!R$8:R$22,$AK5,1)=0,"",INDEX(MileageLogApril!R$8:R$22,$AK5,1)),"")</f>
        <v>-1634</v>
      </c>
      <c r="AT5" s="71">
        <v>2</v>
      </c>
      <c r="AU5" s="80">
        <f t="array" ref="AU5">IFERROR(IF(INDEX(MileageLogMay!L$8:L$22,$AT5,1)=0,"",INDEX(MileageLogMay!L$8:L$22,$AT5,1)),"")</f>
        <v>1239</v>
      </c>
      <c r="AV5" s="80">
        <f t="array" ref="AV5">IFERROR(IF(INDEX(MileageLogMay!M$8:M$22,$AT5,1)=0,"",INDEX(MileageLogMay!M$8:M$22,$AT5,1)),"")</f>
        <v>1447</v>
      </c>
      <c r="AW5" s="80">
        <f t="array" ref="AW5">IFERROR(IF(INDEX(MileageLogMay!N$8:N$22,$AT5,1)=0,"",INDEX(MileageLogMay!N$8:N$22,$AT5,1)),"")</f>
        <v>1244</v>
      </c>
      <c r="AX5" s="80">
        <f t="array" ref="AX5">IFERROR(IF(INDEX(MileageLogMay!O$8:O$22,$AT5,1)=0,"",INDEX(MileageLogMay!O$8:O$22,$AT5,1)),"")</f>
        <v>1827</v>
      </c>
      <c r="AY5" s="80">
        <f t="array" ref="AY5">IFERROR(IF(INDEX(MileageLogMay!P$8:P$22,$AT5,1)=0,"",INDEX(MileageLogMay!P$8:P$22,$AT5,1)),"")</f>
        <v>5757</v>
      </c>
      <c r="AZ5" s="80">
        <f t="array" ref="AZ5">IFERROR(IF(INDEX(MileageLogMay!Q$8:Q$22,$AT5,1)=0,"",INDEX(MileageLogMay!Q$8:Q$22,$AT5,1)),"")</f>
        <v>3000</v>
      </c>
      <c r="BA5" s="80">
        <f t="array" ref="BA5">IFERROR(IF(INDEX(MileageLogMay!R$8:R$22,$AT5,1)=0,"",INDEX(MileageLogMay!R$8:R$22,$AT5,1)),"")</f>
        <v>-2757</v>
      </c>
      <c r="BC5" s="71">
        <v>2</v>
      </c>
      <c r="BD5" s="80">
        <f t="array" ref="BD5">IFERROR(IF(INDEX(MileageLogJune!L$8:L$22,$BC5,1)=0,"",INDEX(MileageLogJune!L$8:L$22,$BC5,1)),"")</f>
        <v>1868</v>
      </c>
      <c r="BE5" s="80">
        <f t="array" ref="BE5">IFERROR(IF(INDEX(MileageLogJune!M$8:M$22,$BC5,1)=0,"",INDEX(MileageLogJune!M$8:M$22,$BC5,1)),"")</f>
        <v>1974</v>
      </c>
      <c r="BF5" s="80">
        <f t="array" ref="BF5">IFERROR(IF(INDEX(MileageLogJune!N$8:N$22,$BC5,1)=0,"",INDEX(MileageLogJune!N$8:N$22,$BC5,1)),"")</f>
        <v>1581</v>
      </c>
      <c r="BG5" s="80">
        <f t="array" ref="BG5">IFERROR(IF(INDEX(MileageLogJune!O$8:O$22,$BC5,1)=0,"",INDEX(MileageLogJune!O$8:O$22,$BC5,1)),"")</f>
        <v>984</v>
      </c>
      <c r="BH5" s="80">
        <f t="array" ref="BH5">IFERROR(IF(INDEX(MileageLogJune!P$8:P$22,$BC5,1)=0,"",INDEX(MileageLogJune!P$8:P$22,$BC5,1)),"")</f>
        <v>6407</v>
      </c>
      <c r="BI5" s="80">
        <f t="array" ref="BI5">IFERROR(IF(INDEX(MileageLogJune!Q$8:Q$22,$BC5,1)=0,"",INDEX(MileageLogJune!Q$8:Q$22,$BC5,1)),"")</f>
        <v>3000</v>
      </c>
      <c r="BJ5" s="80">
        <f t="array" ref="BJ5">IFERROR(IF(INDEX(MileageLogJune!R$8:R$22,$BC5,1)=0,"",INDEX(MileageLogJune!R$8:R$22,$BC5,1)),"")</f>
        <v>-3407</v>
      </c>
      <c r="BL5" s="71">
        <v>2</v>
      </c>
      <c r="BM5" s="80">
        <f t="array" ref="BM5">IFERROR(IF(INDEX(MileageLogJuly!L$8:L$22,$BL5,1)=0,"",INDEX(MileageLogJuly!L$8:L$22,$BL5,1)),"")</f>
        <v>1294</v>
      </c>
      <c r="BN5" s="80">
        <f t="array" ref="BN5">IFERROR(IF(INDEX(MileageLogJuly!M$8:M$22,$BL5,1)=0,"",INDEX(MileageLogJuly!M$8:M$22,$BL5,1)),"")</f>
        <v>1991</v>
      </c>
      <c r="BO5" s="80">
        <f t="array" ref="BO5">IFERROR(IF(INDEX(MileageLogJuly!N$8:N$22,$BL5,1)=0,"",INDEX(MileageLogJuly!N$8:N$22,$BL5,1)),"")</f>
        <v>1768</v>
      </c>
      <c r="BP5" s="80">
        <f t="array" ref="BP5">IFERROR(IF(INDEX(MileageLogJuly!O$8:O$22,$BL5,1)=0,"",INDEX(MileageLogJuly!O$8:O$22,$BL5,1)),"")</f>
        <v>1452</v>
      </c>
      <c r="BQ5" s="80">
        <f t="array" ref="BQ5">IFERROR(IF(INDEX(MileageLogJuly!P$8:P$22,$BL5,1)=0,"",INDEX(MileageLogJuly!P$8:P$22,$BL5,1)),"")</f>
        <v>6505</v>
      </c>
      <c r="BR5" s="80">
        <f t="array" ref="BR5">IFERROR(IF(INDEX(MileageLogJuly!Q$8:Q$22,$BL5,1)=0,"",INDEX(MileageLogJuly!Q$8:Q$22,$BL5,1)),"")</f>
        <v>3000</v>
      </c>
      <c r="BS5" s="80">
        <f t="array" ref="BS5">IFERROR(IF(INDEX(MileageLogJuly!R$8:R$22,$BL5,1)=0,"",INDEX(MileageLogJuly!R$8:R$22,$BL5,1)),"")</f>
        <v>-3505</v>
      </c>
      <c r="BU5" s="71">
        <v>2</v>
      </c>
      <c r="BV5" s="80">
        <f t="array" ref="BV5">IFERROR(IF(INDEX(MileageLogAugust!L$8:L$22,$BU5,1)=0,"",INDEX(MileageLogAugust!L$8:L$22,$BU5,1)),"")</f>
        <v>930</v>
      </c>
      <c r="BW5" s="80">
        <f t="array" ref="BW5">IFERROR(IF(INDEX(MileageLogAugust!M$8:M$22,$BU5,1)=0,"",INDEX(MileageLogAugust!M$8:M$22,$BU5,1)),"")</f>
        <v>256</v>
      </c>
      <c r="BX5" s="80">
        <f t="array" ref="BX5">IFERROR(IF(INDEX(MileageLogAugust!N$8:N$22,$BU5,1)=0,"",INDEX(MileageLogAugust!N$8:N$22,$BU5,1)),"")</f>
        <v>139</v>
      </c>
      <c r="BY5" s="80">
        <f t="array" ref="BY5">IFERROR(IF(INDEX(MileageLogAugust!O$8:O$22,$BU5,1)=0,"",INDEX(MileageLogAugust!O$8:O$22,$BU5,1)),"")</f>
        <v>692</v>
      </c>
      <c r="BZ5" s="80">
        <f t="array" ref="BZ5">IFERROR(IF(INDEX(MileageLogAugust!P$8:P$22,$BU5,1)=0,"",INDEX(MileageLogAugust!P$8:P$22,$BU5,1)),"")</f>
        <v>2017</v>
      </c>
      <c r="CA5" s="80">
        <f t="array" ref="CA5">IFERROR(IF(INDEX(MileageLogAugust!Q$8:Q$22,$BU5,1)=0,"",INDEX(MileageLogAugust!Q$8:Q$22,$BU5,1)),"")</f>
        <v>3000</v>
      </c>
      <c r="CB5" s="80">
        <f t="array" ref="CB5">IFERROR(IF(INDEX(MileageLogAugust!R$8:R$22,$BU5,1)=0,"",INDEX(MileageLogAugust!R$8:R$22,$BU5,1)),"")</f>
        <v>983</v>
      </c>
      <c r="CD5" s="71">
        <v>2</v>
      </c>
      <c r="CE5" s="80">
        <f t="array" ref="CE5">IFERROR(IF(INDEX(MileageLogSeptember!L$8:L$22,$CD5,1)=0,"",INDEX(MileageLogSeptember!L$8:L$22,$CD5,1)),"")</f>
        <v>296</v>
      </c>
      <c r="CF5" s="80">
        <f t="array" ref="CF5">IFERROR(IF(INDEX(MileageLogSeptember!M$8:M$22,$CD5,1)=0,"",INDEX(MileageLogSeptember!M$8:M$22,$CD5,1)),"")</f>
        <v>1875</v>
      </c>
      <c r="CG5" s="80">
        <f t="array" ref="CG5">IFERROR(IF(INDEX(MileageLogSeptember!N$8:N$22,$CD5,1)=0,"",INDEX(MileageLogSeptember!N$8:N$22,$CD5,1)),"")</f>
        <v>1733</v>
      </c>
      <c r="CH5" s="80">
        <f t="array" ref="CH5">IFERROR(IF(INDEX(MileageLogSeptember!O$8:O$22,$CD5,1)=0,"",INDEX(MileageLogSeptember!O$8:O$22,$CD5,1)),"")</f>
        <v>1649</v>
      </c>
      <c r="CI5" s="80">
        <f t="array" ref="CI5">IFERROR(IF(INDEX(MileageLogSeptember!P$8:P$22,$CD5,1)=0,"",INDEX(MileageLogSeptember!P$8:P$22,$CD5,1)),"")</f>
        <v>5553</v>
      </c>
      <c r="CJ5" s="80">
        <f t="array" ref="CJ5">IFERROR(IF(INDEX(MileageLogSeptember!Q$8:Q$22,$CD5,1)=0,"",INDEX(MileageLogSeptember!Q$8:Q$22,$CD5,1)),"")</f>
        <v>3000</v>
      </c>
      <c r="CK5" s="80">
        <f t="array" ref="CK5">IFERROR(IF(INDEX(MileageLogSeptember!R$8:R$22,$CD5,1)=0,"",INDEX(MileageLogSeptember!R$8:R$22,$CD5,1)),"")</f>
        <v>-2553</v>
      </c>
      <c r="CM5" s="71">
        <v>2</v>
      </c>
      <c r="CN5" s="80">
        <f t="array" ref="CN5">IFERROR(IF(INDEX(MileageLogOctober!L$8:L$22,$CM5,1)=0,"",INDEX(MileageLogOctober!L$8:L$22,$CM5,1)),"")</f>
        <v>791</v>
      </c>
      <c r="CO5" s="80">
        <f t="array" ref="CO5">IFERROR(IF(INDEX(MileageLogOctober!M$8:M$22,$CM5,1)=0,"",INDEX(MileageLogOctober!M$8:M$22,$CM5,1)),"")</f>
        <v>518</v>
      </c>
      <c r="CP5" s="80">
        <f t="array" ref="CP5">IFERROR(IF(INDEX(MileageLogOctober!N$8:N$22,$CM5,1)=0,"",INDEX(MileageLogOctober!N$8:N$22,$CM5,1)),"")</f>
        <v>1578</v>
      </c>
      <c r="CQ5" s="80">
        <f t="array" ref="CQ5">IFERROR(IF(INDEX(MileageLogOctober!O$8:O$22,$CM5,1)=0,"",INDEX(MileageLogOctober!O$8:O$22,$CM5,1)),"")</f>
        <v>1205</v>
      </c>
      <c r="CR5" s="80">
        <f t="array" ref="CR5">IFERROR(IF(INDEX(MileageLogOctober!P$8:P$22,$CM5,1)=0,"",INDEX(MileageLogOctober!P$8:P$22,$CM5,1)),"")</f>
        <v>4092</v>
      </c>
      <c r="CS5" s="80">
        <f t="array" ref="CS5">IFERROR(IF(INDEX(MileageLogOctober!Q$8:Q$22,$CM5,1)=0,"",INDEX(MileageLogOctober!Q$8:Q$22,$CM5,1)),"")</f>
        <v>3000</v>
      </c>
      <c r="CT5" s="80">
        <f t="array" ref="CT5">IFERROR(IF(INDEX(MileageLogOctober!R$8:R$22,$CM5,1)=0,"",INDEX(MileageLogOctober!R$8:R$22,$CM5,1)),"")</f>
        <v>-1092</v>
      </c>
      <c r="CV5" s="71">
        <v>2</v>
      </c>
      <c r="CW5" s="80">
        <f t="array" ref="CW5">IFERROR(IF(INDEX(MileageLogNovember!L$8:L$22,$CV5,1)=0,"",INDEX(MileageLogNovember!L$8:L$22,$CV5,1)),"")</f>
        <v>729</v>
      </c>
      <c r="CX5" s="80">
        <f t="array" ref="CX5">IFERROR(IF(INDEX(MileageLogNovember!M$8:M$22,$CV5,1)=0,"",INDEX(MileageLogNovember!M$8:M$22,$CV5,1)),"")</f>
        <v>1561</v>
      </c>
      <c r="CY5" s="80">
        <f t="array" ref="CY5">IFERROR(IF(INDEX(MileageLogNovember!N$8:N$22,$CV5,1)=0,"",INDEX(MileageLogNovember!N$8:N$22,$CV5,1)),"")</f>
        <v>547</v>
      </c>
      <c r="CZ5" s="80">
        <f t="array" ref="CZ5">IFERROR(IF(INDEX(MileageLogNovember!O$8:O$22,$CV5,1)=0,"",INDEX(MileageLogNovember!O$8:O$22,$CV5,1)),"")</f>
        <v>1188</v>
      </c>
      <c r="DA5" s="80">
        <f t="array" ref="DA5">IFERROR(IF(INDEX(MileageLogNovember!P$8:P$22,$CV5,1)=0,"",INDEX(MileageLogNovember!P$8:P$22,$CV5,1)),"")</f>
        <v>4025</v>
      </c>
      <c r="DB5" s="80">
        <f t="array" ref="DB5">IFERROR(IF(INDEX(MileageLogNovember!Q$8:Q$22,$CV5,1)=0,"",INDEX(MileageLogNovember!Q$8:Q$22,$CV5,1)),"")</f>
        <v>3000</v>
      </c>
      <c r="DC5" s="80">
        <f t="array" ref="DC5">IFERROR(IF(INDEX(MileageLogNovember!R$8:R$22,$CV5,1)=0,"",INDEX(MileageLogNovember!R$8:R$22,$CV5,1)),"")</f>
        <v>-1025</v>
      </c>
      <c r="DE5" s="71">
        <v>2</v>
      </c>
      <c r="DF5" s="80">
        <f t="array" ref="DF5">IFERROR(IF(INDEX(MileageLogDecember!L$8:L$22,$DE5,1)=0,"",INDEX(MileageLogDecember!L$8:L$22,$DE5,1)),"")</f>
        <v>1939</v>
      </c>
      <c r="DG5" s="80">
        <f t="array" ref="DG5">IFERROR(IF(INDEX(MileageLogDecember!M$8:M$22,$DE5,1)=0,"",INDEX(MileageLogDecember!M$8:M$22,$DE5,1)),"")</f>
        <v>792</v>
      </c>
      <c r="DH5" s="80">
        <f t="array" ref="DH5">IFERROR(IF(INDEX(MileageLogDecember!N$8:N$22,$DE5,1)=0,"",INDEX(MileageLogDecember!N$8:N$22,$DE5,1)),"")</f>
        <v>283</v>
      </c>
      <c r="DI5" s="80">
        <f t="array" ref="DI5">IFERROR(IF(INDEX(MileageLogDecember!O$8:O$22,$DE5,1)=0,"",INDEX(MileageLogDecember!O$8:O$22,$DE5,1)),"")</f>
        <v>381</v>
      </c>
      <c r="DJ5" s="80">
        <f t="array" ref="DJ5">IFERROR(IF(INDEX(MileageLogDecember!P$8:P$22,$DE5,1)=0,"",INDEX(MileageLogDecember!P$8:P$22,$DE5,1)),"")</f>
        <v>3395</v>
      </c>
      <c r="DK5" s="80">
        <f t="array" ref="DK5">IFERROR(IF(INDEX(MileageLogDecember!Q$8:Q$22,$DE5,1)=0,"",INDEX(MileageLogDecember!Q$8:Q$22,$DE5,1)),"")</f>
        <v>3000</v>
      </c>
      <c r="DL5" s="80">
        <f t="array" ref="DL5">IFERROR(IF(INDEX(MileageLogDecember!R$8:R$22,$DE5,1)=0,"",INDEX(MileageLogDecember!R$8:R$22,$DE5,1)),"")</f>
        <v>-395</v>
      </c>
      <c r="DN5" s="69" t="s">
        <v>77</v>
      </c>
      <c r="DO5" s="80">
        <f t="shared" ref="DO5:DU5" si="4">IFERROR(SUM(T$4:T$18),"")</f>
        <v>8142</v>
      </c>
      <c r="DP5" s="80">
        <f t="shared" si="4"/>
        <v>12611</v>
      </c>
      <c r="DQ5" s="80">
        <f t="shared" si="4"/>
        <v>8561</v>
      </c>
      <c r="DR5" s="80">
        <f t="shared" si="4"/>
        <v>8591</v>
      </c>
      <c r="DS5" s="80">
        <f t="shared" si="4"/>
        <v>37905</v>
      </c>
      <c r="DT5" s="80">
        <f t="shared" si="4"/>
        <v>50500</v>
      </c>
      <c r="DU5" s="80">
        <f t="shared" si="4"/>
        <v>12595</v>
      </c>
    </row>
    <row r="6" spans="2:125" x14ac:dyDescent="0.25">
      <c r="B6" s="71">
        <v>3</v>
      </c>
      <c r="C6" s="82" t="str">
        <f t="array" ref="C6">IFERROR(IF(INDEX(VehicleRegistration!C$7:C$21,$B6,1)=0,"",INDEX(VehicleRegistration!C$7:C$21,$B6,1)),"")</f>
        <v>Motorcycle</v>
      </c>
      <c r="D6" s="82" t="str">
        <f t="array" ref="D6">IFERROR(IF(INDEX(VehicleRegistration!D$7:D$21,$B6,1)=0,"",INDEX(VehicleRegistration!D$7:D$21,$B6,1)),"")</f>
        <v>Bmw</v>
      </c>
      <c r="E6" s="82" t="str">
        <f t="array" ref="E6">IFERROR(IF(INDEX(VehicleRegistration!E$7:E$21,$B6,1)=0,"",INDEX(VehicleRegistration!E$7:E$21,$B6,1)),"")</f>
        <v>QWE-5678</v>
      </c>
      <c r="F6" s="82" t="str">
        <f t="shared" si="1"/>
        <v xml:space="preserve"> - </v>
      </c>
      <c r="G6" s="82" t="str">
        <f t="shared" si="2"/>
        <v xml:space="preserve"> - </v>
      </c>
      <c r="H6" s="82" t="str">
        <f t="shared" si="3"/>
        <v>Motorcycle - Bmw - QWE-5678</v>
      </c>
      <c r="J6" s="71">
        <v>3</v>
      </c>
      <c r="K6" s="80">
        <f t="array" ref="K6">IFERROR(IF(INDEX(MileageLogJanuary!L$8:L$22,$J6,1)=0,"",INDEX(MileageLogJanuary!L$8:L$22,$J6,1)),"")</f>
        <v>350</v>
      </c>
      <c r="L6" s="80">
        <f t="array" ref="L6">IFERROR(IF(INDEX(MileageLogJanuary!M$8:M$22,$J6,1)=0,"",INDEX(MileageLogJanuary!M$8:M$22,$J6,1)),"")</f>
        <v>300</v>
      </c>
      <c r="M6" s="80">
        <f t="array" ref="M6">IFERROR(IF(INDEX(MileageLogJanuary!N$8:N$22,$J6,1)=0,"",INDEX(MileageLogJanuary!N$8:N$22,$J6,1)),"")</f>
        <v>205</v>
      </c>
      <c r="N6" s="80">
        <f t="array" ref="N6">IFERROR(IF(INDEX(MileageLogJanuary!O$8:O$22,$J6,1)=0,"",INDEX(MileageLogJanuary!O$8:O$22,$J6,1)),"")</f>
        <v>3000</v>
      </c>
      <c r="O6" s="80">
        <f t="array" ref="O6">IFERROR(IF(INDEX(MileageLogJanuary!P$8:P$22,$J6,1)=0,"",INDEX(MileageLogJanuary!P$8:P$22,$J6,1)),"")</f>
        <v>3855</v>
      </c>
      <c r="P6" s="80">
        <f t="array" ref="P6">IFERROR(IF(INDEX(MileageLogJanuary!Q$8:Q$22,$J6,1)=0,"",INDEX(MileageLogJanuary!Q$8:Q$22,$J6,1)),"")</f>
        <v>5000</v>
      </c>
      <c r="Q6" s="80">
        <f t="array" ref="Q6">IFERROR(IF(INDEX(MileageLogJanuary!R$8:R$22,$J6,1)=0,"",INDEX(MileageLogJanuary!R$8:R$22,$J6,1)),"")</f>
        <v>1145</v>
      </c>
      <c r="S6" s="71">
        <v>3</v>
      </c>
      <c r="T6" s="80">
        <f t="array" ref="T6">IFERROR(IF(INDEX(MileageLogFebruary!L$8:L$22,$S6,1)=0,"",INDEX(MileageLogFebruary!L$8:L$22,$S6,1)),"")</f>
        <v>931</v>
      </c>
      <c r="U6" s="80">
        <f t="array" ref="U6">IFERROR(IF(INDEX(MileageLogFebruary!M$8:M$22,$S6,1)=0,"",INDEX(MileageLogFebruary!M$8:M$22,$S6,1)),"")</f>
        <v>1419</v>
      </c>
      <c r="V6" s="80">
        <f t="array" ref="V6">IFERROR(IF(INDEX(MileageLogFebruary!N$8:N$22,$S6,1)=0,"",INDEX(MileageLogFebruary!N$8:N$22,$S6,1)),"")</f>
        <v>848</v>
      </c>
      <c r="W6" s="80">
        <f t="array" ref="W6">IFERROR(IF(INDEX(MileageLogFebruary!O$8:O$22,$S6,1)=0,"",INDEX(MileageLogFebruary!O$8:O$22,$S6,1)),"")</f>
        <v>45</v>
      </c>
      <c r="X6" s="80">
        <f t="array" ref="X6">IFERROR(IF(INDEX(MileageLogFebruary!P$8:P$22,$S6,1)=0,"",INDEX(MileageLogFebruary!P$8:P$22,$S6,1)),"")</f>
        <v>3243</v>
      </c>
      <c r="Y6" s="80">
        <f t="array" ref="Y6">IFERROR(IF(INDEX(MileageLogFebruary!Q$8:Q$22,$S6,1)=0,"",INDEX(MileageLogFebruary!Q$8:Q$22,$S6,1)),"")</f>
        <v>5000</v>
      </c>
      <c r="Z6" s="80">
        <f t="array" ref="Z6">IFERROR(IF(INDEX(MileageLogFebruary!R$8:R$22,$S6,1)=0,"",INDEX(MileageLogFebruary!R$8:R$22,$S6,1)),"")</f>
        <v>1757</v>
      </c>
      <c r="AB6" s="71">
        <v>3</v>
      </c>
      <c r="AC6" s="80" cm="1">
        <f t="array" ref="AC6">IFERROR(IF(INDEX(MileageLogMarch!L$8:L$22,$AB6,1)=0,"",INDEX(MileageLogMarch!L$8:L$22,$AB6,1)),"")</f>
        <v>474</v>
      </c>
      <c r="AD6" s="80" cm="1">
        <f t="array" ref="AD6">IFERROR(IF(INDEX(MileageLogMarch!M$8:M$22,$AB6,1)=0,"",INDEX(MileageLogMarch!M$8:M$22,$AB6,1)),"")</f>
        <v>134</v>
      </c>
      <c r="AE6" s="80" cm="1">
        <f t="array" ref="AE6">IFERROR(IF(INDEX(MileageLogMarch!N$8:N$22,$AB6,1)=0,"",INDEX(MileageLogMarch!N$8:N$22,$AB6,1)),"")</f>
        <v>1188</v>
      </c>
      <c r="AF6" s="80" cm="1">
        <f t="array" ref="AF6">IFERROR(IF(INDEX(MileageLogMarch!O$8:O$22,$AB6,1)=0,"",INDEX(MileageLogMarch!O$8:O$22,$AB6,1)),"")</f>
        <v>1106</v>
      </c>
      <c r="AG6" s="80" cm="1">
        <f t="array" ref="AG6">IFERROR(IF(INDEX(MileageLogMarch!P$8:P$22,$AB6,1)=0,"",INDEX(MileageLogMarch!P$8:P$22,$AB6,1)),"")</f>
        <v>2902</v>
      </c>
      <c r="AH6" s="80" cm="1">
        <f t="array" ref="AH6">IFERROR(IF(INDEX(MileageLogMarch!Q$8:Q$22,$AB6,1)=0,"",INDEX(MileageLogMarch!Q$8:Q$22,$AB6,1)),"")</f>
        <v>5000</v>
      </c>
      <c r="AI6" s="80" cm="1">
        <f t="array" ref="AI6">IFERROR(IF(INDEX(MileageLogMarch!R$8:R$22,$AB6,1)=0,"",INDEX(MileageLogMarch!R$8:R$22,$AB6,1)),"")</f>
        <v>2098</v>
      </c>
      <c r="AK6" s="71">
        <v>3</v>
      </c>
      <c r="AL6" s="80">
        <f t="array" ref="AL6">IFERROR(IF(INDEX(MileageLogApril!L$8:L$22,$AK6,1)=0,"",INDEX(MileageLogApril!L$8:L$22,$AK6,1)),"")</f>
        <v>1562</v>
      </c>
      <c r="AM6" s="80">
        <f t="array" ref="AM6">IFERROR(IF(INDEX(MileageLogApril!M$8:M$22,$AK6,1)=0,"",INDEX(MileageLogApril!M$8:M$22,$AK6,1)),"")</f>
        <v>394</v>
      </c>
      <c r="AN6" s="80">
        <f t="array" ref="AN6">IFERROR(IF(INDEX(MileageLogApril!N$8:N$22,$AK6,1)=0,"",INDEX(MileageLogApril!N$8:N$22,$AK6,1)),"")</f>
        <v>1551</v>
      </c>
      <c r="AO6" s="80">
        <f t="array" ref="AO6">IFERROR(IF(INDEX(MileageLogApril!O$8:O$22,$AK6,1)=0,"",INDEX(MileageLogApril!O$8:O$22,$AK6,1)),"")</f>
        <v>930</v>
      </c>
      <c r="AP6" s="80">
        <f t="array" ref="AP6">IFERROR(IF(INDEX(MileageLogApril!P$8:P$22,$AK6,1)=0,"",INDEX(MileageLogApril!P$8:P$22,$AK6,1)),"")</f>
        <v>4437</v>
      </c>
      <c r="AQ6" s="80">
        <f t="array" ref="AQ6">IFERROR(IF(INDEX(MileageLogApril!Q$8:Q$22,$AK6,1)=0,"",INDEX(MileageLogApril!Q$8:Q$22,$AK6,1)),"")</f>
        <v>5000</v>
      </c>
      <c r="AR6" s="80">
        <f t="array" ref="AR6">IFERROR(IF(INDEX(MileageLogApril!R$8:R$22,$AK6,1)=0,"",INDEX(MileageLogApril!R$8:R$22,$AK6,1)),"")</f>
        <v>563</v>
      </c>
      <c r="AT6" s="71">
        <v>3</v>
      </c>
      <c r="AU6" s="80">
        <f t="array" ref="AU6">IFERROR(IF(INDEX(MileageLogMay!L$8:L$22,$AT6,1)=0,"",INDEX(MileageLogMay!L$8:L$22,$AT6,1)),"")</f>
        <v>1862</v>
      </c>
      <c r="AV6" s="80">
        <f t="array" ref="AV6">IFERROR(IF(INDEX(MileageLogMay!M$8:M$22,$AT6,1)=0,"",INDEX(MileageLogMay!M$8:M$22,$AT6,1)),"")</f>
        <v>1439</v>
      </c>
      <c r="AW6" s="80">
        <f t="array" ref="AW6">IFERROR(IF(INDEX(MileageLogMay!N$8:N$22,$AT6,1)=0,"",INDEX(MileageLogMay!N$8:N$22,$AT6,1)),"")</f>
        <v>878</v>
      </c>
      <c r="AX6" s="80">
        <f t="array" ref="AX6">IFERROR(IF(INDEX(MileageLogMay!O$8:O$22,$AT6,1)=0,"",INDEX(MileageLogMay!O$8:O$22,$AT6,1)),"")</f>
        <v>672</v>
      </c>
      <c r="AY6" s="80">
        <f t="array" ref="AY6">IFERROR(IF(INDEX(MileageLogMay!P$8:P$22,$AT6,1)=0,"",INDEX(MileageLogMay!P$8:P$22,$AT6,1)),"")</f>
        <v>4851</v>
      </c>
      <c r="AZ6" s="80">
        <f t="array" ref="AZ6">IFERROR(IF(INDEX(MileageLogMay!Q$8:Q$22,$AT6,1)=0,"",INDEX(MileageLogMay!Q$8:Q$22,$AT6,1)),"")</f>
        <v>5000</v>
      </c>
      <c r="BA6" s="80">
        <f t="array" ref="BA6">IFERROR(IF(INDEX(MileageLogMay!R$8:R$22,$AT6,1)=0,"",INDEX(MileageLogMay!R$8:R$22,$AT6,1)),"")</f>
        <v>149</v>
      </c>
      <c r="BC6" s="71">
        <v>3</v>
      </c>
      <c r="BD6" s="80">
        <f t="array" ref="BD6">IFERROR(IF(INDEX(MileageLogJune!L$8:L$22,$BC6,1)=0,"",INDEX(MileageLogJune!L$8:L$22,$BC6,1)),"")</f>
        <v>49</v>
      </c>
      <c r="BE6" s="80">
        <f t="array" ref="BE6">IFERROR(IF(INDEX(MileageLogJune!M$8:M$22,$BC6,1)=0,"",INDEX(MileageLogJune!M$8:M$22,$BC6,1)),"")</f>
        <v>1944</v>
      </c>
      <c r="BF6" s="80">
        <f t="array" ref="BF6">IFERROR(IF(INDEX(MileageLogJune!N$8:N$22,$BC6,1)=0,"",INDEX(MileageLogJune!N$8:N$22,$BC6,1)),"")</f>
        <v>1272</v>
      </c>
      <c r="BG6" s="80">
        <f t="array" ref="BG6">IFERROR(IF(INDEX(MileageLogJune!O$8:O$22,$BC6,1)=0,"",INDEX(MileageLogJune!O$8:O$22,$BC6,1)),"")</f>
        <v>619</v>
      </c>
      <c r="BH6" s="80">
        <f t="array" ref="BH6">IFERROR(IF(INDEX(MileageLogJune!P$8:P$22,$BC6,1)=0,"",INDEX(MileageLogJune!P$8:P$22,$BC6,1)),"")</f>
        <v>3884</v>
      </c>
      <c r="BI6" s="80">
        <f t="array" ref="BI6">IFERROR(IF(INDEX(MileageLogJune!Q$8:Q$22,$BC6,1)=0,"",INDEX(MileageLogJune!Q$8:Q$22,$BC6,1)),"")</f>
        <v>5000</v>
      </c>
      <c r="BJ6" s="80">
        <f t="array" ref="BJ6">IFERROR(IF(INDEX(MileageLogJune!R$8:R$22,$BC6,1)=0,"",INDEX(MileageLogJune!R$8:R$22,$BC6,1)),"")</f>
        <v>1116</v>
      </c>
      <c r="BL6" s="71">
        <v>3</v>
      </c>
      <c r="BM6" s="80">
        <f t="array" ref="BM6">IFERROR(IF(INDEX(MileageLogJuly!L$8:L$22,$BL6,1)=0,"",INDEX(MileageLogJuly!L$8:L$22,$BL6,1)),"")</f>
        <v>1757</v>
      </c>
      <c r="BN6" s="80">
        <f t="array" ref="BN6">IFERROR(IF(INDEX(MileageLogJuly!M$8:M$22,$BL6,1)=0,"",INDEX(MileageLogJuly!M$8:M$22,$BL6,1)),"")</f>
        <v>1553</v>
      </c>
      <c r="BO6" s="80">
        <f t="array" ref="BO6">IFERROR(IF(INDEX(MileageLogJuly!N$8:N$22,$BL6,1)=0,"",INDEX(MileageLogJuly!N$8:N$22,$BL6,1)),"")</f>
        <v>526</v>
      </c>
      <c r="BP6" s="80">
        <f t="array" ref="BP6">IFERROR(IF(INDEX(MileageLogJuly!O$8:O$22,$BL6,1)=0,"",INDEX(MileageLogJuly!O$8:O$22,$BL6,1)),"")</f>
        <v>847</v>
      </c>
      <c r="BQ6" s="80">
        <f t="array" ref="BQ6">IFERROR(IF(INDEX(MileageLogJuly!P$8:P$22,$BL6,1)=0,"",INDEX(MileageLogJuly!P$8:P$22,$BL6,1)),"")</f>
        <v>4683</v>
      </c>
      <c r="BR6" s="80">
        <f t="array" ref="BR6">IFERROR(IF(INDEX(MileageLogJuly!Q$8:Q$22,$BL6,1)=0,"",INDEX(MileageLogJuly!Q$8:Q$22,$BL6,1)),"")</f>
        <v>5000</v>
      </c>
      <c r="BS6" s="80">
        <f t="array" ref="BS6">IFERROR(IF(INDEX(MileageLogJuly!R$8:R$22,$BL6,1)=0,"",INDEX(MileageLogJuly!R$8:R$22,$BL6,1)),"")</f>
        <v>317</v>
      </c>
      <c r="BU6" s="71">
        <v>3</v>
      </c>
      <c r="BV6" s="80">
        <f t="array" ref="BV6">IFERROR(IF(INDEX(MileageLogAugust!L$8:L$22,$BU6,1)=0,"",INDEX(MileageLogAugust!L$8:L$22,$BU6,1)),"")</f>
        <v>989</v>
      </c>
      <c r="BW6" s="80">
        <f t="array" ref="BW6">IFERROR(IF(INDEX(MileageLogAugust!M$8:M$22,$BU6,1)=0,"",INDEX(MileageLogAugust!M$8:M$22,$BU6,1)),"")</f>
        <v>552</v>
      </c>
      <c r="BX6" s="80">
        <f t="array" ref="BX6">IFERROR(IF(INDEX(MileageLogAugust!N$8:N$22,$BU6,1)=0,"",INDEX(MileageLogAugust!N$8:N$22,$BU6,1)),"")</f>
        <v>975</v>
      </c>
      <c r="BY6" s="80">
        <f t="array" ref="BY6">IFERROR(IF(INDEX(MileageLogAugust!O$8:O$22,$BU6,1)=0,"",INDEX(MileageLogAugust!O$8:O$22,$BU6,1)),"")</f>
        <v>1030</v>
      </c>
      <c r="BZ6" s="80">
        <f t="array" ref="BZ6">IFERROR(IF(INDEX(MileageLogAugust!P$8:P$22,$BU6,1)=0,"",INDEX(MileageLogAugust!P$8:P$22,$BU6,1)),"")</f>
        <v>3546</v>
      </c>
      <c r="CA6" s="80">
        <f t="array" ref="CA6">IFERROR(IF(INDEX(MileageLogAugust!Q$8:Q$22,$BU6,1)=0,"",INDEX(MileageLogAugust!Q$8:Q$22,$BU6,1)),"")</f>
        <v>5000</v>
      </c>
      <c r="CB6" s="80">
        <f t="array" ref="CB6">IFERROR(IF(INDEX(MileageLogAugust!R$8:R$22,$BU6,1)=0,"",INDEX(MileageLogAugust!R$8:R$22,$BU6,1)),"")</f>
        <v>1454</v>
      </c>
      <c r="CD6" s="71">
        <v>3</v>
      </c>
      <c r="CE6" s="80">
        <f t="array" ref="CE6">IFERROR(IF(INDEX(MileageLogSeptember!L$8:L$22,$CD6,1)=0,"",INDEX(MileageLogSeptember!L$8:L$22,$CD6,1)),"")</f>
        <v>985</v>
      </c>
      <c r="CF6" s="80">
        <f t="array" ref="CF6">IFERROR(IF(INDEX(MileageLogSeptember!M$8:M$22,$CD6,1)=0,"",INDEX(MileageLogSeptember!M$8:M$22,$CD6,1)),"")</f>
        <v>441</v>
      </c>
      <c r="CG6" s="80">
        <f t="array" ref="CG6">IFERROR(IF(INDEX(MileageLogSeptember!N$8:N$22,$CD6,1)=0,"",INDEX(MileageLogSeptember!N$8:N$22,$CD6,1)),"")</f>
        <v>1567</v>
      </c>
      <c r="CH6" s="80">
        <f t="array" ref="CH6">IFERROR(IF(INDEX(MileageLogSeptember!O$8:O$22,$CD6,1)=0,"",INDEX(MileageLogSeptember!O$8:O$22,$CD6,1)),"")</f>
        <v>1071</v>
      </c>
      <c r="CI6" s="80">
        <f t="array" ref="CI6">IFERROR(IF(INDEX(MileageLogSeptember!P$8:P$22,$CD6,1)=0,"",INDEX(MileageLogSeptember!P$8:P$22,$CD6,1)),"")</f>
        <v>4064</v>
      </c>
      <c r="CJ6" s="80">
        <f t="array" ref="CJ6">IFERROR(IF(INDEX(MileageLogSeptember!Q$8:Q$22,$CD6,1)=0,"",INDEX(MileageLogSeptember!Q$8:Q$22,$CD6,1)),"")</f>
        <v>5000</v>
      </c>
      <c r="CK6" s="80">
        <f t="array" ref="CK6">IFERROR(IF(INDEX(MileageLogSeptember!R$8:R$22,$CD6,1)=0,"",INDEX(MileageLogSeptember!R$8:R$22,$CD6,1)),"")</f>
        <v>936</v>
      </c>
      <c r="CM6" s="71">
        <v>3</v>
      </c>
      <c r="CN6" s="80">
        <f t="array" ref="CN6">IFERROR(IF(INDEX(MileageLogOctober!L$8:L$22,$CM6,1)=0,"",INDEX(MileageLogOctober!L$8:L$22,$CM6,1)),"")</f>
        <v>197</v>
      </c>
      <c r="CO6" s="80">
        <f t="array" ref="CO6">IFERROR(IF(INDEX(MileageLogOctober!M$8:M$22,$CM6,1)=0,"",INDEX(MileageLogOctober!M$8:M$22,$CM6,1)),"")</f>
        <v>227</v>
      </c>
      <c r="CP6" s="80">
        <f t="array" ref="CP6">IFERROR(IF(INDEX(MileageLogOctober!N$8:N$22,$CM6,1)=0,"",INDEX(MileageLogOctober!N$8:N$22,$CM6,1)),"")</f>
        <v>977</v>
      </c>
      <c r="CQ6" s="80">
        <f t="array" ref="CQ6">IFERROR(IF(INDEX(MileageLogOctober!O$8:O$22,$CM6,1)=0,"",INDEX(MileageLogOctober!O$8:O$22,$CM6,1)),"")</f>
        <v>612</v>
      </c>
      <c r="CR6" s="80">
        <f t="array" ref="CR6">IFERROR(IF(INDEX(MileageLogOctober!P$8:P$22,$CM6,1)=0,"",INDEX(MileageLogOctober!P$8:P$22,$CM6,1)),"")</f>
        <v>2013</v>
      </c>
      <c r="CS6" s="80">
        <f t="array" ref="CS6">IFERROR(IF(INDEX(MileageLogOctober!Q$8:Q$22,$CM6,1)=0,"",INDEX(MileageLogOctober!Q$8:Q$22,$CM6,1)),"")</f>
        <v>5000</v>
      </c>
      <c r="CT6" s="80">
        <f t="array" ref="CT6">IFERROR(IF(INDEX(MileageLogOctober!R$8:R$22,$CM6,1)=0,"",INDEX(MileageLogOctober!R$8:R$22,$CM6,1)),"")</f>
        <v>2987</v>
      </c>
      <c r="CV6" s="71">
        <v>3</v>
      </c>
      <c r="CW6" s="80">
        <f t="array" ref="CW6">IFERROR(IF(INDEX(MileageLogNovember!L$8:L$22,$CV6,1)=0,"",INDEX(MileageLogNovember!L$8:L$22,$CV6,1)),"")</f>
        <v>1965</v>
      </c>
      <c r="CX6" s="80">
        <f t="array" ref="CX6">IFERROR(IF(INDEX(MileageLogNovember!M$8:M$22,$CV6,1)=0,"",INDEX(MileageLogNovember!M$8:M$22,$CV6,1)),"")</f>
        <v>685</v>
      </c>
      <c r="CY6" s="80">
        <f t="array" ref="CY6">IFERROR(IF(INDEX(MileageLogNovember!N$8:N$22,$CV6,1)=0,"",INDEX(MileageLogNovember!N$8:N$22,$CV6,1)),"")</f>
        <v>1928</v>
      </c>
      <c r="CZ6" s="80">
        <f t="array" ref="CZ6">IFERROR(IF(INDEX(MileageLogNovember!O$8:O$22,$CV6,1)=0,"",INDEX(MileageLogNovember!O$8:O$22,$CV6,1)),"")</f>
        <v>1713</v>
      </c>
      <c r="DA6" s="80">
        <f t="array" ref="DA6">IFERROR(IF(INDEX(MileageLogNovember!P$8:P$22,$CV6,1)=0,"",INDEX(MileageLogNovember!P$8:P$22,$CV6,1)),"")</f>
        <v>6291</v>
      </c>
      <c r="DB6" s="80">
        <f t="array" ref="DB6">IFERROR(IF(INDEX(MileageLogNovember!Q$8:Q$22,$CV6,1)=0,"",INDEX(MileageLogNovember!Q$8:Q$22,$CV6,1)),"")</f>
        <v>5000</v>
      </c>
      <c r="DC6" s="80">
        <f t="array" ref="DC6">IFERROR(IF(INDEX(MileageLogNovember!R$8:R$22,$CV6,1)=0,"",INDEX(MileageLogNovember!R$8:R$22,$CV6,1)),"")</f>
        <v>-1291</v>
      </c>
      <c r="DE6" s="71">
        <v>3</v>
      </c>
      <c r="DF6" s="80">
        <f t="array" ref="DF6">IFERROR(IF(INDEX(MileageLogDecember!L$8:L$22,$DE6,1)=0,"",INDEX(MileageLogDecember!L$8:L$22,$DE6,1)),"")</f>
        <v>1413</v>
      </c>
      <c r="DG6" s="80">
        <f t="array" ref="DG6">IFERROR(IF(INDEX(MileageLogDecember!M$8:M$22,$DE6,1)=0,"",INDEX(MileageLogDecember!M$8:M$22,$DE6,1)),"")</f>
        <v>1807</v>
      </c>
      <c r="DH6" s="80">
        <f t="array" ref="DH6">IFERROR(IF(INDEX(MileageLogDecember!N$8:N$22,$DE6,1)=0,"",INDEX(MileageLogDecember!N$8:N$22,$DE6,1)),"")</f>
        <v>175</v>
      </c>
      <c r="DI6" s="80">
        <f t="array" ref="DI6">IFERROR(IF(INDEX(MileageLogDecember!O$8:O$22,$DE6,1)=0,"",INDEX(MileageLogDecember!O$8:O$22,$DE6,1)),"")</f>
        <v>1085</v>
      </c>
      <c r="DJ6" s="80">
        <f t="array" ref="DJ6">IFERROR(IF(INDEX(MileageLogDecember!P$8:P$22,$DE6,1)=0,"",INDEX(MileageLogDecember!P$8:P$22,$DE6,1)),"")</f>
        <v>4480</v>
      </c>
      <c r="DK6" s="80">
        <f t="array" ref="DK6">IFERROR(IF(INDEX(MileageLogDecember!Q$8:Q$22,$DE6,1)=0,"",INDEX(MileageLogDecember!Q$8:Q$22,$DE6,1)),"")</f>
        <v>5000</v>
      </c>
      <c r="DL6" s="80">
        <f t="array" ref="DL6">IFERROR(IF(INDEX(MileageLogDecember!R$8:R$22,$DE6,1)=0,"",INDEX(MileageLogDecember!R$8:R$22,$DE6,1)),"")</f>
        <v>520</v>
      </c>
      <c r="DN6" s="69" t="s">
        <v>78</v>
      </c>
      <c r="DO6" s="80">
        <f t="shared" ref="DO6:DU6" si="5">IFERROR(SUM(AC$4:AC$18),"")</f>
        <v>8890</v>
      </c>
      <c r="DP6" s="80">
        <f t="shared" si="5"/>
        <v>10307</v>
      </c>
      <c r="DQ6" s="80">
        <f t="shared" si="5"/>
        <v>12174</v>
      </c>
      <c r="DR6" s="80">
        <f t="shared" si="5"/>
        <v>10621</v>
      </c>
      <c r="DS6" s="80">
        <f t="shared" si="5"/>
        <v>41992</v>
      </c>
      <c r="DT6" s="80">
        <f t="shared" si="5"/>
        <v>50500</v>
      </c>
      <c r="DU6" s="80">
        <f t="shared" si="5"/>
        <v>8508</v>
      </c>
    </row>
    <row r="7" spans="2:125" x14ac:dyDescent="0.25">
      <c r="B7" s="71">
        <v>4</v>
      </c>
      <c r="C7" s="82" t="str">
        <f t="array" ref="C7">IFERROR(IF(INDEX(VehicleRegistration!C$7:C$21,$B7,1)=0,"",INDEX(VehicleRegistration!C$7:C$21,$B7,1)),"")</f>
        <v>Car</v>
      </c>
      <c r="D7" s="82" t="str">
        <f t="array" ref="D7">IFERROR(IF(INDEX(VehicleRegistration!D$7:D$21,$B7,1)=0,"",INDEX(VehicleRegistration!D$7:D$21,$B7,1)),"")</f>
        <v>Mercedes</v>
      </c>
      <c r="E7" s="82" t="str">
        <f t="array" ref="E7">IFERROR(IF(INDEX(VehicleRegistration!E$7:E$21,$B7,1)=0,"",INDEX(VehicleRegistration!E$7:E$21,$B7,1)),"")</f>
        <v>RTY-4321</v>
      </c>
      <c r="F7" s="82" t="str">
        <f t="shared" ref="F7:F18" si="6">IF(AND(C7&lt;&gt;"",D7&lt;&gt;"")," - ","")</f>
        <v xml:space="preserve"> - </v>
      </c>
      <c r="G7" s="82" t="str">
        <f t="shared" ref="G7:G18" si="7">IF(AND(D7&lt;&gt;"",E7&lt;&gt;"")," - ",IF(AND(C7&lt;&gt;"",E7&lt;&gt;""),  " - ",""))</f>
        <v xml:space="preserve"> - </v>
      </c>
      <c r="H7" s="82" t="str">
        <f t="shared" ref="H7:H18" si="8">IF(AND(C7="",D7="",E7=""),"",C7 &amp; F7 &amp; D7 &amp;G7 &amp;E7)</f>
        <v>Car - Mercedes - RTY-4321</v>
      </c>
      <c r="J7" s="71">
        <v>4</v>
      </c>
      <c r="K7" s="80">
        <f t="array" ref="K7">IFERROR(IF(INDEX(MileageLogJanuary!L$8:L$22,$J7,1)=0,"",INDEX(MileageLogJanuary!L$8:L$22,$J7,1)),"")</f>
        <v>250</v>
      </c>
      <c r="L7" s="80">
        <f t="array" ref="L7">IFERROR(IF(INDEX(MileageLogJanuary!M$8:M$22,$J7,1)=0,"",INDEX(MileageLogJanuary!M$8:M$22,$J7,1)),"")</f>
        <v>50</v>
      </c>
      <c r="M7" s="80">
        <f t="array" ref="M7">IFERROR(IF(INDEX(MileageLogJanuary!N$8:N$22,$J7,1)=0,"",INDEX(MileageLogJanuary!N$8:N$22,$J7,1)),"")</f>
        <v>250</v>
      </c>
      <c r="N7" s="80">
        <f t="array" ref="N7">IFERROR(IF(INDEX(MileageLogJanuary!O$8:O$22,$J7,1)=0,"",INDEX(MileageLogJanuary!O$8:O$22,$J7,1)),"")</f>
        <v>15000</v>
      </c>
      <c r="O7" s="80">
        <f t="array" ref="O7">IFERROR(IF(INDEX(MileageLogJanuary!P$8:P$22,$J7,1)=0,"",INDEX(MileageLogJanuary!P$8:P$22,$J7,1)),"")</f>
        <v>15550</v>
      </c>
      <c r="P7" s="80">
        <f t="array" ref="P7">IFERROR(IF(INDEX(MileageLogJanuary!Q$8:Q$22,$J7,1)=0,"",INDEX(MileageLogJanuary!Q$8:Q$22,$J7,1)),"")</f>
        <v>20000</v>
      </c>
      <c r="Q7" s="80">
        <f t="array" ref="Q7">IFERROR(IF(INDEX(MileageLogJanuary!R$8:R$22,$J7,1)=0,"",INDEX(MileageLogJanuary!R$8:R$22,$J7,1)),"")</f>
        <v>4450</v>
      </c>
      <c r="S7" s="71">
        <v>4</v>
      </c>
      <c r="T7" s="80">
        <f t="array" ref="T7">IFERROR(IF(INDEX(MileageLogFebruary!L$8:L$22,$S7,1)=0,"",INDEX(MileageLogFebruary!L$8:L$22,$S7,1)),"")</f>
        <v>687</v>
      </c>
      <c r="U7" s="80">
        <f t="array" ref="U7">IFERROR(IF(INDEX(MileageLogFebruary!M$8:M$22,$S7,1)=0,"",INDEX(MileageLogFebruary!M$8:M$22,$S7,1)),"")</f>
        <v>1344</v>
      </c>
      <c r="V7" s="80">
        <f t="array" ref="V7">IFERROR(IF(INDEX(MileageLogFebruary!N$8:N$22,$S7,1)=0,"",INDEX(MileageLogFebruary!N$8:N$22,$S7,1)),"")</f>
        <v>373</v>
      </c>
      <c r="W7" s="80">
        <f t="array" ref="W7">IFERROR(IF(INDEX(MileageLogFebruary!O$8:O$22,$S7,1)=0,"",INDEX(MileageLogFebruary!O$8:O$22,$S7,1)),"")</f>
        <v>489</v>
      </c>
      <c r="X7" s="80">
        <f t="array" ref="X7">IFERROR(IF(INDEX(MileageLogFebruary!P$8:P$22,$S7,1)=0,"",INDEX(MileageLogFebruary!P$8:P$22,$S7,1)),"")</f>
        <v>2893</v>
      </c>
      <c r="Y7" s="80">
        <f t="array" ref="Y7">IFERROR(IF(INDEX(MileageLogFebruary!Q$8:Q$22,$S7,1)=0,"",INDEX(MileageLogFebruary!Q$8:Q$22,$S7,1)),"")</f>
        <v>20000</v>
      </c>
      <c r="Z7" s="80">
        <f t="array" ref="Z7">IFERROR(IF(INDEX(MileageLogFebruary!R$8:R$22,$S7,1)=0,"",INDEX(MileageLogFebruary!R$8:R$22,$S7,1)),"")</f>
        <v>17107</v>
      </c>
      <c r="AB7" s="71">
        <v>4</v>
      </c>
      <c r="AC7" s="80" cm="1">
        <f t="array" ref="AC7">IFERROR(IF(INDEX(MileageLogMarch!L$8:L$22,$AB7,1)=0,"",INDEX(MileageLogMarch!L$8:L$22,$AB7,1)),"")</f>
        <v>983</v>
      </c>
      <c r="AD7" s="80" cm="1">
        <f t="array" ref="AD7">IFERROR(IF(INDEX(MileageLogMarch!M$8:M$22,$AB7,1)=0,"",INDEX(MileageLogMarch!M$8:M$22,$AB7,1)),"")</f>
        <v>168</v>
      </c>
      <c r="AE7" s="80" cm="1">
        <f t="array" ref="AE7">IFERROR(IF(INDEX(MileageLogMarch!N$8:N$22,$AB7,1)=0,"",INDEX(MileageLogMarch!N$8:N$22,$AB7,1)),"")</f>
        <v>1947</v>
      </c>
      <c r="AF7" s="80" cm="1">
        <f t="array" ref="AF7">IFERROR(IF(INDEX(MileageLogMarch!O$8:O$22,$AB7,1)=0,"",INDEX(MileageLogMarch!O$8:O$22,$AB7,1)),"")</f>
        <v>433</v>
      </c>
      <c r="AG7" s="80" cm="1">
        <f t="array" ref="AG7">IFERROR(IF(INDEX(MileageLogMarch!P$8:P$22,$AB7,1)=0,"",INDEX(MileageLogMarch!P$8:P$22,$AB7,1)),"")</f>
        <v>3531</v>
      </c>
      <c r="AH7" s="80" cm="1">
        <f t="array" ref="AH7">IFERROR(IF(INDEX(MileageLogMarch!Q$8:Q$22,$AB7,1)=0,"",INDEX(MileageLogMarch!Q$8:Q$22,$AB7,1)),"")</f>
        <v>20000</v>
      </c>
      <c r="AI7" s="80" cm="1">
        <f t="array" ref="AI7">IFERROR(IF(INDEX(MileageLogMarch!R$8:R$22,$AB7,1)=0,"",INDEX(MileageLogMarch!R$8:R$22,$AB7,1)),"")</f>
        <v>16469</v>
      </c>
      <c r="AK7" s="71">
        <v>4</v>
      </c>
      <c r="AL7" s="80">
        <f t="array" ref="AL7">IFERROR(IF(INDEX(MileageLogApril!L$8:L$22,$AK7,1)=0,"",INDEX(MileageLogApril!L$8:L$22,$AK7,1)),"")</f>
        <v>1562</v>
      </c>
      <c r="AM7" s="80">
        <f t="array" ref="AM7">IFERROR(IF(INDEX(MileageLogApril!M$8:M$22,$AK7,1)=0,"",INDEX(MileageLogApril!M$8:M$22,$AK7,1)),"")</f>
        <v>294</v>
      </c>
      <c r="AN7" s="80">
        <f t="array" ref="AN7">IFERROR(IF(INDEX(MileageLogApril!N$8:N$22,$AK7,1)=0,"",INDEX(MileageLogApril!N$8:N$22,$AK7,1)),"")</f>
        <v>1397</v>
      </c>
      <c r="AO7" s="80">
        <f t="array" ref="AO7">IFERROR(IF(INDEX(MileageLogApril!O$8:O$22,$AK7,1)=0,"",INDEX(MileageLogApril!O$8:O$22,$AK7,1)),"")</f>
        <v>1426</v>
      </c>
      <c r="AP7" s="80">
        <f t="array" ref="AP7">IFERROR(IF(INDEX(MileageLogApril!P$8:P$22,$AK7,1)=0,"",INDEX(MileageLogApril!P$8:P$22,$AK7,1)),"")</f>
        <v>4679</v>
      </c>
      <c r="AQ7" s="80">
        <f t="array" ref="AQ7">IFERROR(IF(INDEX(MileageLogApril!Q$8:Q$22,$AK7,1)=0,"",INDEX(MileageLogApril!Q$8:Q$22,$AK7,1)),"")</f>
        <v>20000</v>
      </c>
      <c r="AR7" s="80">
        <f t="array" ref="AR7">IFERROR(IF(INDEX(MileageLogApril!R$8:R$22,$AK7,1)=0,"",INDEX(MileageLogApril!R$8:R$22,$AK7,1)),"")</f>
        <v>15321</v>
      </c>
      <c r="AT7" s="71">
        <v>4</v>
      </c>
      <c r="AU7" s="80">
        <f t="array" ref="AU7">IFERROR(IF(INDEX(MileageLogMay!L$8:L$22,$AT7,1)=0,"",INDEX(MileageLogMay!L$8:L$22,$AT7,1)),"")</f>
        <v>979</v>
      </c>
      <c r="AV7" s="80">
        <f t="array" ref="AV7">IFERROR(IF(INDEX(MileageLogMay!M$8:M$22,$AT7,1)=0,"",INDEX(MileageLogMay!M$8:M$22,$AT7,1)),"")</f>
        <v>725</v>
      </c>
      <c r="AW7" s="80">
        <f t="array" ref="AW7">IFERROR(IF(INDEX(MileageLogMay!N$8:N$22,$AT7,1)=0,"",INDEX(MileageLogMay!N$8:N$22,$AT7,1)),"")</f>
        <v>105</v>
      </c>
      <c r="AX7" s="80">
        <f t="array" ref="AX7">IFERROR(IF(INDEX(MileageLogMay!O$8:O$22,$AT7,1)=0,"",INDEX(MileageLogMay!O$8:O$22,$AT7,1)),"")</f>
        <v>1294</v>
      </c>
      <c r="AY7" s="80">
        <f t="array" ref="AY7">IFERROR(IF(INDEX(MileageLogMay!P$8:P$22,$AT7,1)=0,"",INDEX(MileageLogMay!P$8:P$22,$AT7,1)),"")</f>
        <v>3103</v>
      </c>
      <c r="AZ7" s="80">
        <f t="array" ref="AZ7">IFERROR(IF(INDEX(MileageLogMay!Q$8:Q$22,$AT7,1)=0,"",INDEX(MileageLogMay!Q$8:Q$22,$AT7,1)),"")</f>
        <v>20000</v>
      </c>
      <c r="BA7" s="80">
        <f t="array" ref="BA7">IFERROR(IF(INDEX(MileageLogMay!R$8:R$22,$AT7,1)=0,"",INDEX(MileageLogMay!R$8:R$22,$AT7,1)),"")</f>
        <v>16897</v>
      </c>
      <c r="BC7" s="71">
        <v>4</v>
      </c>
      <c r="BD7" s="80">
        <f t="array" ref="BD7">IFERROR(IF(INDEX(MileageLogJune!L$8:L$22,$BC7,1)=0,"",INDEX(MileageLogJune!L$8:L$22,$BC7,1)),"")</f>
        <v>1266</v>
      </c>
      <c r="BE7" s="80">
        <f t="array" ref="BE7">IFERROR(IF(INDEX(MileageLogJune!M$8:M$22,$BC7,1)=0,"",INDEX(MileageLogJune!M$8:M$22,$BC7,1)),"")</f>
        <v>1377</v>
      </c>
      <c r="BF7" s="80">
        <f t="array" ref="BF7">IFERROR(IF(INDEX(MileageLogJune!N$8:N$22,$BC7,1)=0,"",INDEX(MileageLogJune!N$8:N$22,$BC7,1)),"")</f>
        <v>1133</v>
      </c>
      <c r="BG7" s="80">
        <f t="array" ref="BG7">IFERROR(IF(INDEX(MileageLogJune!O$8:O$22,$BC7,1)=0,"",INDEX(MileageLogJune!O$8:O$22,$BC7,1)),"")</f>
        <v>1440</v>
      </c>
      <c r="BH7" s="80">
        <f t="array" ref="BH7">IFERROR(IF(INDEX(MileageLogJune!P$8:P$22,$BC7,1)=0,"",INDEX(MileageLogJune!P$8:P$22,$BC7,1)),"")</f>
        <v>5216</v>
      </c>
      <c r="BI7" s="80">
        <f t="array" ref="BI7">IFERROR(IF(INDEX(MileageLogJune!Q$8:Q$22,$BC7,1)=0,"",INDEX(MileageLogJune!Q$8:Q$22,$BC7,1)),"")</f>
        <v>20000</v>
      </c>
      <c r="BJ7" s="80">
        <f t="array" ref="BJ7">IFERROR(IF(INDEX(MileageLogJune!R$8:R$22,$BC7,1)=0,"",INDEX(MileageLogJune!R$8:R$22,$BC7,1)),"")</f>
        <v>14784</v>
      </c>
      <c r="BL7" s="71">
        <v>4</v>
      </c>
      <c r="BM7" s="80">
        <f t="array" ref="BM7">IFERROR(IF(INDEX(MileageLogJuly!L$8:L$22,$BL7,1)=0,"",INDEX(MileageLogJuly!L$8:L$22,$BL7,1)),"")</f>
        <v>725</v>
      </c>
      <c r="BN7" s="80">
        <f t="array" ref="BN7">IFERROR(IF(INDEX(MileageLogJuly!M$8:M$22,$BL7,1)=0,"",INDEX(MileageLogJuly!M$8:M$22,$BL7,1)),"")</f>
        <v>150</v>
      </c>
      <c r="BO7" s="80">
        <f t="array" ref="BO7">IFERROR(IF(INDEX(MileageLogJuly!N$8:N$22,$BL7,1)=0,"",INDEX(MileageLogJuly!N$8:N$22,$BL7,1)),"")</f>
        <v>1467</v>
      </c>
      <c r="BP7" s="80">
        <f t="array" ref="BP7">IFERROR(IF(INDEX(MileageLogJuly!O$8:O$22,$BL7,1)=0,"",INDEX(MileageLogJuly!O$8:O$22,$BL7,1)),"")</f>
        <v>149</v>
      </c>
      <c r="BQ7" s="80">
        <f t="array" ref="BQ7">IFERROR(IF(INDEX(MileageLogJuly!P$8:P$22,$BL7,1)=0,"",INDEX(MileageLogJuly!P$8:P$22,$BL7,1)),"")</f>
        <v>2491</v>
      </c>
      <c r="BR7" s="80">
        <f t="array" ref="BR7">IFERROR(IF(INDEX(MileageLogJuly!Q$8:Q$22,$BL7,1)=0,"",INDEX(MileageLogJuly!Q$8:Q$22,$BL7,1)),"")</f>
        <v>20000</v>
      </c>
      <c r="BS7" s="80">
        <f t="array" ref="BS7">IFERROR(IF(INDEX(MileageLogJuly!R$8:R$22,$BL7,1)=0,"",INDEX(MileageLogJuly!R$8:R$22,$BL7,1)),"")</f>
        <v>17509</v>
      </c>
      <c r="BU7" s="71">
        <v>4</v>
      </c>
      <c r="BV7" s="80">
        <f t="array" ref="BV7">IFERROR(IF(INDEX(MileageLogAugust!L$8:L$22,$BU7,1)=0,"",INDEX(MileageLogAugust!L$8:L$22,$BU7,1)),"")</f>
        <v>1382</v>
      </c>
      <c r="BW7" s="80">
        <f t="array" ref="BW7">IFERROR(IF(INDEX(MileageLogAugust!M$8:M$22,$BU7,1)=0,"",INDEX(MileageLogAugust!M$8:M$22,$BU7,1)),"")</f>
        <v>434</v>
      </c>
      <c r="BX7" s="80">
        <f t="array" ref="BX7">IFERROR(IF(INDEX(MileageLogAugust!N$8:N$22,$BU7,1)=0,"",INDEX(MileageLogAugust!N$8:N$22,$BU7,1)),"")</f>
        <v>1238</v>
      </c>
      <c r="BY7" s="80">
        <f t="array" ref="BY7">IFERROR(IF(INDEX(MileageLogAugust!O$8:O$22,$BU7,1)=0,"",INDEX(MileageLogAugust!O$8:O$22,$BU7,1)),"")</f>
        <v>1874</v>
      </c>
      <c r="BZ7" s="80">
        <f t="array" ref="BZ7">IFERROR(IF(INDEX(MileageLogAugust!P$8:P$22,$BU7,1)=0,"",INDEX(MileageLogAugust!P$8:P$22,$BU7,1)),"")</f>
        <v>4928</v>
      </c>
      <c r="CA7" s="80">
        <f t="array" ref="CA7">IFERROR(IF(INDEX(MileageLogAugust!Q$8:Q$22,$BU7,1)=0,"",INDEX(MileageLogAugust!Q$8:Q$22,$BU7,1)),"")</f>
        <v>20000</v>
      </c>
      <c r="CB7" s="80">
        <f t="array" ref="CB7">IFERROR(IF(INDEX(MileageLogAugust!R$8:R$22,$BU7,1)=0,"",INDEX(MileageLogAugust!R$8:R$22,$BU7,1)),"")</f>
        <v>15072</v>
      </c>
      <c r="CD7" s="71">
        <v>4</v>
      </c>
      <c r="CE7" s="80">
        <f t="array" ref="CE7">IFERROR(IF(INDEX(MileageLogSeptember!L$8:L$22,$CD7,1)=0,"",INDEX(MileageLogSeptember!L$8:L$22,$CD7,1)),"")</f>
        <v>609</v>
      </c>
      <c r="CF7" s="80">
        <f t="array" ref="CF7">IFERROR(IF(INDEX(MileageLogSeptember!M$8:M$22,$CD7,1)=0,"",INDEX(MileageLogSeptember!M$8:M$22,$CD7,1)),"")</f>
        <v>493</v>
      </c>
      <c r="CG7" s="80">
        <f t="array" ref="CG7">IFERROR(IF(INDEX(MileageLogSeptember!N$8:N$22,$CD7,1)=0,"",INDEX(MileageLogSeptember!N$8:N$22,$CD7,1)),"")</f>
        <v>1870</v>
      </c>
      <c r="CH7" s="80">
        <f t="array" ref="CH7">IFERROR(IF(INDEX(MileageLogSeptember!O$8:O$22,$CD7,1)=0,"",INDEX(MileageLogSeptember!O$8:O$22,$CD7,1)),"")</f>
        <v>131</v>
      </c>
      <c r="CI7" s="80">
        <f t="array" ref="CI7">IFERROR(IF(INDEX(MileageLogSeptember!P$8:P$22,$CD7,1)=0,"",INDEX(MileageLogSeptember!P$8:P$22,$CD7,1)),"")</f>
        <v>3103</v>
      </c>
      <c r="CJ7" s="80">
        <f t="array" ref="CJ7">IFERROR(IF(INDEX(MileageLogSeptember!Q$8:Q$22,$CD7,1)=0,"",INDEX(MileageLogSeptember!Q$8:Q$22,$CD7,1)),"")</f>
        <v>20000</v>
      </c>
      <c r="CK7" s="80">
        <f t="array" ref="CK7">IFERROR(IF(INDEX(MileageLogSeptember!R$8:R$22,$CD7,1)=0,"",INDEX(MileageLogSeptember!R$8:R$22,$CD7,1)),"")</f>
        <v>16897</v>
      </c>
      <c r="CM7" s="71">
        <v>4</v>
      </c>
      <c r="CN7" s="80">
        <f t="array" ref="CN7">IFERROR(IF(INDEX(MileageLogOctober!L$8:L$22,$CM7,1)=0,"",INDEX(MileageLogOctober!L$8:L$22,$CM7,1)),"")</f>
        <v>865</v>
      </c>
      <c r="CO7" s="80">
        <f t="array" ref="CO7">IFERROR(IF(INDEX(MileageLogOctober!M$8:M$22,$CM7,1)=0,"",INDEX(MileageLogOctober!M$8:M$22,$CM7,1)),"")</f>
        <v>1368</v>
      </c>
      <c r="CP7" s="80">
        <f t="array" ref="CP7">IFERROR(IF(INDEX(MileageLogOctober!N$8:N$22,$CM7,1)=0,"",INDEX(MileageLogOctober!N$8:N$22,$CM7,1)),"")</f>
        <v>1700</v>
      </c>
      <c r="CQ7" s="80">
        <f t="array" ref="CQ7">IFERROR(IF(INDEX(MileageLogOctober!O$8:O$22,$CM7,1)=0,"",INDEX(MileageLogOctober!O$8:O$22,$CM7,1)),"")</f>
        <v>134</v>
      </c>
      <c r="CR7" s="80">
        <f t="array" ref="CR7">IFERROR(IF(INDEX(MileageLogOctober!P$8:P$22,$CM7,1)=0,"",INDEX(MileageLogOctober!P$8:P$22,$CM7,1)),"")</f>
        <v>4067</v>
      </c>
      <c r="CS7" s="80">
        <f t="array" ref="CS7">IFERROR(IF(INDEX(MileageLogOctober!Q$8:Q$22,$CM7,1)=0,"",INDEX(MileageLogOctober!Q$8:Q$22,$CM7,1)),"")</f>
        <v>20000</v>
      </c>
      <c r="CT7" s="80">
        <f t="array" ref="CT7">IFERROR(IF(INDEX(MileageLogOctober!R$8:R$22,$CM7,1)=0,"",INDEX(MileageLogOctober!R$8:R$22,$CM7,1)),"")</f>
        <v>15933</v>
      </c>
      <c r="CV7" s="71">
        <v>4</v>
      </c>
      <c r="CW7" s="80">
        <f t="array" ref="CW7">IFERROR(IF(INDEX(MileageLogNovember!L$8:L$22,$CV7,1)=0,"",INDEX(MileageLogNovember!L$8:L$22,$CV7,1)),"")</f>
        <v>1682</v>
      </c>
      <c r="CX7" s="80">
        <f t="array" ref="CX7">IFERROR(IF(INDEX(MileageLogNovember!M$8:M$22,$CV7,1)=0,"",INDEX(MileageLogNovember!M$8:M$22,$CV7,1)),"")</f>
        <v>628</v>
      </c>
      <c r="CY7" s="80">
        <f t="array" ref="CY7">IFERROR(IF(INDEX(MileageLogNovember!N$8:N$22,$CV7,1)=0,"",INDEX(MileageLogNovember!N$8:N$22,$CV7,1)),"")</f>
        <v>1045</v>
      </c>
      <c r="CZ7" s="80">
        <f t="array" ref="CZ7">IFERROR(IF(INDEX(MileageLogNovember!O$8:O$22,$CV7,1)=0,"",INDEX(MileageLogNovember!O$8:O$22,$CV7,1)),"")</f>
        <v>1227</v>
      </c>
      <c r="DA7" s="80">
        <f t="array" ref="DA7">IFERROR(IF(INDEX(MileageLogNovember!P$8:P$22,$CV7,1)=0,"",INDEX(MileageLogNovember!P$8:P$22,$CV7,1)),"")</f>
        <v>4582</v>
      </c>
      <c r="DB7" s="80">
        <f t="array" ref="DB7">IFERROR(IF(INDEX(MileageLogNovember!Q$8:Q$22,$CV7,1)=0,"",INDEX(MileageLogNovember!Q$8:Q$22,$CV7,1)),"")</f>
        <v>20000</v>
      </c>
      <c r="DC7" s="80">
        <f t="array" ref="DC7">IFERROR(IF(INDEX(MileageLogNovember!R$8:R$22,$CV7,1)=0,"",INDEX(MileageLogNovember!R$8:R$22,$CV7,1)),"")</f>
        <v>15418</v>
      </c>
      <c r="DE7" s="71">
        <v>4</v>
      </c>
      <c r="DF7" s="80">
        <f t="array" ref="DF7">IFERROR(IF(INDEX(MileageLogDecember!L$8:L$22,$DE7,1)=0,"",INDEX(MileageLogDecember!L$8:L$22,$DE7,1)),"")</f>
        <v>1087</v>
      </c>
      <c r="DG7" s="80">
        <f t="array" ref="DG7">IFERROR(IF(INDEX(MileageLogDecember!M$8:M$22,$DE7,1)=0,"",INDEX(MileageLogDecember!M$8:M$22,$DE7,1)),"")</f>
        <v>1364</v>
      </c>
      <c r="DH7" s="80">
        <f t="array" ref="DH7">IFERROR(IF(INDEX(MileageLogDecember!N$8:N$22,$DE7,1)=0,"",INDEX(MileageLogDecember!N$8:N$22,$DE7,1)),"")</f>
        <v>188</v>
      </c>
      <c r="DI7" s="80">
        <f t="array" ref="DI7">IFERROR(IF(INDEX(MileageLogDecember!O$8:O$22,$DE7,1)=0,"",INDEX(MileageLogDecember!O$8:O$22,$DE7,1)),"")</f>
        <v>833</v>
      </c>
      <c r="DJ7" s="80">
        <f t="array" ref="DJ7">IFERROR(IF(INDEX(MileageLogDecember!P$8:P$22,$DE7,1)=0,"",INDEX(MileageLogDecember!P$8:P$22,$DE7,1)),"")</f>
        <v>3472</v>
      </c>
      <c r="DK7" s="80">
        <f t="array" ref="DK7">IFERROR(IF(INDEX(MileageLogDecember!Q$8:Q$22,$DE7,1)=0,"",INDEX(MileageLogDecember!Q$8:Q$22,$DE7,1)),"")</f>
        <v>20000</v>
      </c>
      <c r="DL7" s="80">
        <f t="array" ref="DL7">IFERROR(IF(INDEX(MileageLogDecember!R$8:R$22,$DE7,1)=0,"",INDEX(MileageLogDecember!R$8:R$22,$DE7,1)),"")</f>
        <v>16528</v>
      </c>
      <c r="DN7" s="69" t="s">
        <v>79</v>
      </c>
      <c r="DO7" s="80">
        <f t="shared" ref="DO7:DU7" si="9">IFERROR(SUM(AL$4:AL$18),"")</f>
        <v>10520</v>
      </c>
      <c r="DP7" s="80">
        <f t="shared" si="9"/>
        <v>6238</v>
      </c>
      <c r="DQ7" s="80">
        <f t="shared" si="9"/>
        <v>11340</v>
      </c>
      <c r="DR7" s="80">
        <f t="shared" si="9"/>
        <v>13789</v>
      </c>
      <c r="DS7" s="80">
        <f t="shared" si="9"/>
        <v>41887</v>
      </c>
      <c r="DT7" s="80">
        <f t="shared" si="9"/>
        <v>50500</v>
      </c>
      <c r="DU7" s="80">
        <f t="shared" si="9"/>
        <v>8613</v>
      </c>
    </row>
    <row r="8" spans="2:125" x14ac:dyDescent="0.25">
      <c r="B8" s="71">
        <v>5</v>
      </c>
      <c r="C8" s="82" t="str">
        <f t="array" ref="C8">IFERROR(IF(INDEX(VehicleRegistration!C$7:C$21,$B8,1)=0,"",INDEX(VehicleRegistration!C$7:C$21,$B8,1)),"")</f>
        <v>Car</v>
      </c>
      <c r="D8" s="82" t="str">
        <f t="array" ref="D8">IFERROR(IF(INDEX(VehicleRegistration!D$7:D$21,$B8,1)=0,"",INDEX(VehicleRegistration!D$7:D$21,$B8,1)),"")</f>
        <v>Audi</v>
      </c>
      <c r="E8" s="82" t="str">
        <f t="array" ref="E8">IFERROR(IF(INDEX(VehicleRegistration!E$7:E$21,$B8,1)=0,"",INDEX(VehicleRegistration!E$7:E$21,$B8,1)),"")</f>
        <v>MNB-7890</v>
      </c>
      <c r="F8" s="82" t="str">
        <f t="shared" si="6"/>
        <v xml:space="preserve"> - </v>
      </c>
      <c r="G8" s="82" t="str">
        <f t="shared" si="7"/>
        <v xml:space="preserve"> - </v>
      </c>
      <c r="H8" s="82" t="str">
        <f t="shared" si="8"/>
        <v>Car - Audi - MNB-7890</v>
      </c>
      <c r="J8" s="71">
        <v>5</v>
      </c>
      <c r="K8" s="80">
        <f t="array" ref="K8">IFERROR(IF(INDEX(MileageLogJanuary!L$8:L$22,$J8,1)=0,"",INDEX(MileageLogJanuary!L$8:L$22,$J8,1)),"")</f>
        <v>1250</v>
      </c>
      <c r="L8" s="80">
        <f t="array" ref="L8">IFERROR(IF(INDEX(MileageLogJanuary!M$8:M$22,$J8,1)=0,"",INDEX(MileageLogJanuary!M$8:M$22,$J8,1)),"")</f>
        <v>60</v>
      </c>
      <c r="M8" s="80">
        <f t="array" ref="M8">IFERROR(IF(INDEX(MileageLogJanuary!N$8:N$22,$J8,1)=0,"",INDEX(MileageLogJanuary!N$8:N$22,$J8,1)),"")</f>
        <v>350</v>
      </c>
      <c r="N8" s="80" t="str">
        <f t="array" ref="N8">IFERROR(IF(INDEX(MileageLogJanuary!O$8:O$22,$J8,1)=0,"",INDEX(MileageLogJanuary!O$8:O$22,$J8,1)),"")</f>
        <v/>
      </c>
      <c r="O8" s="80">
        <f t="array" ref="O8">IFERROR(IF(INDEX(MileageLogJanuary!P$8:P$22,$J8,1)=0,"",INDEX(MileageLogJanuary!P$8:P$22,$J8,1)),"")</f>
        <v>1660</v>
      </c>
      <c r="P8" s="80">
        <f t="array" ref="P8">IFERROR(IF(INDEX(MileageLogJanuary!Q$8:Q$22,$J8,1)=0,"",INDEX(MileageLogJanuary!Q$8:Q$22,$J8,1)),"")</f>
        <v>2300</v>
      </c>
      <c r="Q8" s="80">
        <f t="array" ref="Q8">IFERROR(IF(INDEX(MileageLogJanuary!R$8:R$22,$J8,1)=0,"",INDEX(MileageLogJanuary!R$8:R$22,$J8,1)),"")</f>
        <v>640</v>
      </c>
      <c r="S8" s="71">
        <v>5</v>
      </c>
      <c r="T8" s="80">
        <f t="array" ref="T8">IFERROR(IF(INDEX(MileageLogFebruary!L$8:L$22,$S8,1)=0,"",INDEX(MileageLogFebruary!L$8:L$22,$S8,1)),"")</f>
        <v>886</v>
      </c>
      <c r="U8" s="80">
        <f t="array" ref="U8">IFERROR(IF(INDEX(MileageLogFebruary!M$8:M$22,$S8,1)=0,"",INDEX(MileageLogFebruary!M$8:M$22,$S8,1)),"")</f>
        <v>438</v>
      </c>
      <c r="V8" s="80">
        <f t="array" ref="V8">IFERROR(IF(INDEX(MileageLogFebruary!N$8:N$22,$S8,1)=0,"",INDEX(MileageLogFebruary!N$8:N$22,$S8,1)),"")</f>
        <v>150</v>
      </c>
      <c r="W8" s="80">
        <f t="array" ref="W8">IFERROR(IF(INDEX(MileageLogFebruary!O$8:O$22,$S8,1)=0,"",INDEX(MileageLogFebruary!O$8:O$22,$S8,1)),"")</f>
        <v>56</v>
      </c>
      <c r="X8" s="80">
        <f t="array" ref="X8">IFERROR(IF(INDEX(MileageLogFebruary!P$8:P$22,$S8,1)=0,"",INDEX(MileageLogFebruary!P$8:P$22,$S8,1)),"")</f>
        <v>1530</v>
      </c>
      <c r="Y8" s="80">
        <f t="array" ref="Y8">IFERROR(IF(INDEX(MileageLogFebruary!Q$8:Q$22,$S8,1)=0,"",INDEX(MileageLogFebruary!Q$8:Q$22,$S8,1)),"")</f>
        <v>2300</v>
      </c>
      <c r="Z8" s="80">
        <f t="array" ref="Z8">IFERROR(IF(INDEX(MileageLogFebruary!R$8:R$22,$S8,1)=0,"",INDEX(MileageLogFebruary!R$8:R$22,$S8,1)),"")</f>
        <v>770</v>
      </c>
      <c r="AB8" s="71">
        <v>5</v>
      </c>
      <c r="AC8" s="80" cm="1">
        <f t="array" ref="AC8">IFERROR(IF(INDEX(MileageLogMarch!L$8:L$22,$AB8,1)=0,"",INDEX(MileageLogMarch!L$8:L$22,$AB8,1)),"")</f>
        <v>1764</v>
      </c>
      <c r="AD8" s="80" cm="1">
        <f t="array" ref="AD8">IFERROR(IF(INDEX(MileageLogMarch!M$8:M$22,$AB8,1)=0,"",INDEX(MileageLogMarch!M$8:M$22,$AB8,1)),"")</f>
        <v>1282</v>
      </c>
      <c r="AE8" s="80" cm="1">
        <f t="array" ref="AE8">IFERROR(IF(INDEX(MileageLogMarch!N$8:N$22,$AB8,1)=0,"",INDEX(MileageLogMarch!N$8:N$22,$AB8,1)),"")</f>
        <v>1069</v>
      </c>
      <c r="AF8" s="80" cm="1">
        <f t="array" ref="AF8">IFERROR(IF(INDEX(MileageLogMarch!O$8:O$22,$AB8,1)=0,"",INDEX(MileageLogMarch!O$8:O$22,$AB8,1)),"")</f>
        <v>565</v>
      </c>
      <c r="AG8" s="80" cm="1">
        <f t="array" ref="AG8">IFERROR(IF(INDEX(MileageLogMarch!P$8:P$22,$AB8,1)=0,"",INDEX(MileageLogMarch!P$8:P$22,$AB8,1)),"")</f>
        <v>4680</v>
      </c>
      <c r="AH8" s="80" cm="1">
        <f t="array" ref="AH8">IFERROR(IF(INDEX(MileageLogMarch!Q$8:Q$22,$AB8,1)=0,"",INDEX(MileageLogMarch!Q$8:Q$22,$AB8,1)),"")</f>
        <v>2300</v>
      </c>
      <c r="AI8" s="80" cm="1">
        <f t="array" ref="AI8">IFERROR(IF(INDEX(MileageLogMarch!R$8:R$22,$AB8,1)=0,"",INDEX(MileageLogMarch!R$8:R$22,$AB8,1)),"")</f>
        <v>-2380</v>
      </c>
      <c r="AK8" s="71">
        <v>5</v>
      </c>
      <c r="AL8" s="80">
        <f t="array" ref="AL8">IFERROR(IF(INDEX(MileageLogApril!L$8:L$22,$AK8,1)=0,"",INDEX(MileageLogApril!L$8:L$22,$AK8,1)),"")</f>
        <v>1224</v>
      </c>
      <c r="AM8" s="80">
        <f t="array" ref="AM8">IFERROR(IF(INDEX(MileageLogApril!M$8:M$22,$AK8,1)=0,"",INDEX(MileageLogApril!M$8:M$22,$AK8,1)),"")</f>
        <v>723</v>
      </c>
      <c r="AN8" s="80">
        <f t="array" ref="AN8">IFERROR(IF(INDEX(MileageLogApril!N$8:N$22,$AK8,1)=0,"",INDEX(MileageLogApril!N$8:N$22,$AK8,1)),"")</f>
        <v>411</v>
      </c>
      <c r="AO8" s="80">
        <f t="array" ref="AO8">IFERROR(IF(INDEX(MileageLogApril!O$8:O$22,$AK8,1)=0,"",INDEX(MileageLogApril!O$8:O$22,$AK8,1)),"")</f>
        <v>1484</v>
      </c>
      <c r="AP8" s="80">
        <f t="array" ref="AP8">IFERROR(IF(INDEX(MileageLogApril!P$8:P$22,$AK8,1)=0,"",INDEX(MileageLogApril!P$8:P$22,$AK8,1)),"")</f>
        <v>3842</v>
      </c>
      <c r="AQ8" s="80">
        <f t="array" ref="AQ8">IFERROR(IF(INDEX(MileageLogApril!Q$8:Q$22,$AK8,1)=0,"",INDEX(MileageLogApril!Q$8:Q$22,$AK8,1)),"")</f>
        <v>2300</v>
      </c>
      <c r="AR8" s="80">
        <f t="array" ref="AR8">IFERROR(IF(INDEX(MileageLogApril!R$8:R$22,$AK8,1)=0,"",INDEX(MileageLogApril!R$8:R$22,$AK8,1)),"")</f>
        <v>-1542</v>
      </c>
      <c r="AT8" s="71">
        <v>5</v>
      </c>
      <c r="AU8" s="80">
        <f t="array" ref="AU8">IFERROR(IF(INDEX(MileageLogMay!L$8:L$22,$AT8,1)=0,"",INDEX(MileageLogMay!L$8:L$22,$AT8,1)),"")</f>
        <v>634</v>
      </c>
      <c r="AV8" s="80">
        <f t="array" ref="AV8">IFERROR(IF(INDEX(MileageLogMay!M$8:M$22,$AT8,1)=0,"",INDEX(MileageLogMay!M$8:M$22,$AT8,1)),"")</f>
        <v>578</v>
      </c>
      <c r="AW8" s="80">
        <f t="array" ref="AW8">IFERROR(IF(INDEX(MileageLogMay!N$8:N$22,$AT8,1)=0,"",INDEX(MileageLogMay!N$8:N$22,$AT8,1)),"")</f>
        <v>1985</v>
      </c>
      <c r="AX8" s="80">
        <f t="array" ref="AX8">IFERROR(IF(INDEX(MileageLogMay!O$8:O$22,$AT8,1)=0,"",INDEX(MileageLogMay!O$8:O$22,$AT8,1)),"")</f>
        <v>422</v>
      </c>
      <c r="AY8" s="80">
        <f t="array" ref="AY8">IFERROR(IF(INDEX(MileageLogMay!P$8:P$22,$AT8,1)=0,"",INDEX(MileageLogMay!P$8:P$22,$AT8,1)),"")</f>
        <v>3619</v>
      </c>
      <c r="AZ8" s="80">
        <f t="array" ref="AZ8">IFERROR(IF(INDEX(MileageLogMay!Q$8:Q$22,$AT8,1)=0,"",INDEX(MileageLogMay!Q$8:Q$22,$AT8,1)),"")</f>
        <v>2300</v>
      </c>
      <c r="BA8" s="80">
        <f t="array" ref="BA8">IFERROR(IF(INDEX(MileageLogMay!R$8:R$22,$AT8,1)=0,"",INDEX(MileageLogMay!R$8:R$22,$AT8,1)),"")</f>
        <v>-1319</v>
      </c>
      <c r="BC8" s="71">
        <v>5</v>
      </c>
      <c r="BD8" s="80">
        <f t="array" ref="BD8">IFERROR(IF(INDEX(MileageLogJune!L$8:L$22,$BC8,1)=0,"",INDEX(MileageLogJune!L$8:L$22,$BC8,1)),"")</f>
        <v>602</v>
      </c>
      <c r="BE8" s="80">
        <f t="array" ref="BE8">IFERROR(IF(INDEX(MileageLogJune!M$8:M$22,$BC8,1)=0,"",INDEX(MileageLogJune!M$8:M$22,$BC8,1)),"")</f>
        <v>988</v>
      </c>
      <c r="BF8" s="80">
        <f t="array" ref="BF8">IFERROR(IF(INDEX(MileageLogJune!N$8:N$22,$BC8,1)=0,"",INDEX(MileageLogJune!N$8:N$22,$BC8,1)),"")</f>
        <v>1350</v>
      </c>
      <c r="BG8" s="80">
        <f t="array" ref="BG8">IFERROR(IF(INDEX(MileageLogJune!O$8:O$22,$BC8,1)=0,"",INDEX(MileageLogJune!O$8:O$22,$BC8,1)),"")</f>
        <v>1844</v>
      </c>
      <c r="BH8" s="80">
        <f t="array" ref="BH8">IFERROR(IF(INDEX(MileageLogJune!P$8:P$22,$BC8,1)=0,"",INDEX(MileageLogJune!P$8:P$22,$BC8,1)),"")</f>
        <v>4784</v>
      </c>
      <c r="BI8" s="80">
        <f t="array" ref="BI8">IFERROR(IF(INDEX(MileageLogJune!Q$8:Q$22,$BC8,1)=0,"",INDEX(MileageLogJune!Q$8:Q$22,$BC8,1)),"")</f>
        <v>2300</v>
      </c>
      <c r="BJ8" s="80">
        <f t="array" ref="BJ8">IFERROR(IF(INDEX(MileageLogJune!R$8:R$22,$BC8,1)=0,"",INDEX(MileageLogJune!R$8:R$22,$BC8,1)),"")</f>
        <v>-2484</v>
      </c>
      <c r="BL8" s="71">
        <v>5</v>
      </c>
      <c r="BM8" s="80">
        <f t="array" ref="BM8">IFERROR(IF(INDEX(MileageLogJuly!L$8:L$22,$BL8,1)=0,"",INDEX(MileageLogJuly!L$8:L$22,$BL8,1)),"")</f>
        <v>108</v>
      </c>
      <c r="BN8" s="80">
        <f t="array" ref="BN8">IFERROR(IF(INDEX(MileageLogJuly!M$8:M$22,$BL8,1)=0,"",INDEX(MileageLogJuly!M$8:M$22,$BL8,1)),"")</f>
        <v>1460</v>
      </c>
      <c r="BO8" s="80">
        <f t="array" ref="BO8">IFERROR(IF(INDEX(MileageLogJuly!N$8:N$22,$BL8,1)=0,"",INDEX(MileageLogJuly!N$8:N$22,$BL8,1)),"")</f>
        <v>1327</v>
      </c>
      <c r="BP8" s="80">
        <f t="array" ref="BP8">IFERROR(IF(INDEX(MileageLogJuly!O$8:O$22,$BL8,1)=0,"",INDEX(MileageLogJuly!O$8:O$22,$BL8,1)),"")</f>
        <v>1817</v>
      </c>
      <c r="BQ8" s="80">
        <f t="array" ref="BQ8">IFERROR(IF(INDEX(MileageLogJuly!P$8:P$22,$BL8,1)=0,"",INDEX(MileageLogJuly!P$8:P$22,$BL8,1)),"")</f>
        <v>4712</v>
      </c>
      <c r="BR8" s="80">
        <f t="array" ref="BR8">IFERROR(IF(INDEX(MileageLogJuly!Q$8:Q$22,$BL8,1)=0,"",INDEX(MileageLogJuly!Q$8:Q$22,$BL8,1)),"")</f>
        <v>2300</v>
      </c>
      <c r="BS8" s="80">
        <f t="array" ref="BS8">IFERROR(IF(INDEX(MileageLogJuly!R$8:R$22,$BL8,1)=0,"",INDEX(MileageLogJuly!R$8:R$22,$BL8,1)),"")</f>
        <v>-2412</v>
      </c>
      <c r="BU8" s="71">
        <v>5</v>
      </c>
      <c r="BV8" s="80">
        <f t="array" ref="BV8">IFERROR(IF(INDEX(MileageLogAugust!L$8:L$22,$BU8,1)=0,"",INDEX(MileageLogAugust!L$8:L$22,$BU8,1)),"")</f>
        <v>1369</v>
      </c>
      <c r="BW8" s="80">
        <f t="array" ref="BW8">IFERROR(IF(INDEX(MileageLogAugust!M$8:M$22,$BU8,1)=0,"",INDEX(MileageLogAugust!M$8:M$22,$BU8,1)),"")</f>
        <v>1883</v>
      </c>
      <c r="BX8" s="80">
        <f t="array" ref="BX8">IFERROR(IF(INDEX(MileageLogAugust!N$8:N$22,$BU8,1)=0,"",INDEX(MileageLogAugust!N$8:N$22,$BU8,1)),"")</f>
        <v>317</v>
      </c>
      <c r="BY8" s="80">
        <f t="array" ref="BY8">IFERROR(IF(INDEX(MileageLogAugust!O$8:O$22,$BU8,1)=0,"",INDEX(MileageLogAugust!O$8:O$22,$BU8,1)),"")</f>
        <v>1998</v>
      </c>
      <c r="BZ8" s="80">
        <f t="array" ref="BZ8">IFERROR(IF(INDEX(MileageLogAugust!P$8:P$22,$BU8,1)=0,"",INDEX(MileageLogAugust!P$8:P$22,$BU8,1)),"")</f>
        <v>5567</v>
      </c>
      <c r="CA8" s="80">
        <f t="array" ref="CA8">IFERROR(IF(INDEX(MileageLogAugust!Q$8:Q$22,$BU8,1)=0,"",INDEX(MileageLogAugust!Q$8:Q$22,$BU8,1)),"")</f>
        <v>2300</v>
      </c>
      <c r="CB8" s="80">
        <f t="array" ref="CB8">IFERROR(IF(INDEX(MileageLogAugust!R$8:R$22,$BU8,1)=0,"",INDEX(MileageLogAugust!R$8:R$22,$BU8,1)),"")</f>
        <v>-3267</v>
      </c>
      <c r="CD8" s="71">
        <v>5</v>
      </c>
      <c r="CE8" s="80">
        <f t="array" ref="CE8">IFERROR(IF(INDEX(MileageLogSeptember!L$8:L$22,$CD8,1)=0,"",INDEX(MileageLogSeptember!L$8:L$22,$CD8,1)),"")</f>
        <v>1082</v>
      </c>
      <c r="CF8" s="80">
        <f t="array" ref="CF8">IFERROR(IF(INDEX(MileageLogSeptember!M$8:M$22,$CD8,1)=0,"",INDEX(MileageLogSeptember!M$8:M$22,$CD8,1)),"")</f>
        <v>1025</v>
      </c>
      <c r="CG8" s="80">
        <f t="array" ref="CG8">IFERROR(IF(INDEX(MileageLogSeptember!N$8:N$22,$CD8,1)=0,"",INDEX(MileageLogSeptember!N$8:N$22,$CD8,1)),"")</f>
        <v>1663</v>
      </c>
      <c r="CH8" s="80">
        <f t="array" ref="CH8">IFERROR(IF(INDEX(MileageLogSeptember!O$8:O$22,$CD8,1)=0,"",INDEX(MileageLogSeptember!O$8:O$22,$CD8,1)),"")</f>
        <v>989</v>
      </c>
      <c r="CI8" s="80">
        <f t="array" ref="CI8">IFERROR(IF(INDEX(MileageLogSeptember!P$8:P$22,$CD8,1)=0,"",INDEX(MileageLogSeptember!P$8:P$22,$CD8,1)),"")</f>
        <v>4759</v>
      </c>
      <c r="CJ8" s="80">
        <f t="array" ref="CJ8">IFERROR(IF(INDEX(MileageLogSeptember!Q$8:Q$22,$CD8,1)=0,"",INDEX(MileageLogSeptember!Q$8:Q$22,$CD8,1)),"")</f>
        <v>2300</v>
      </c>
      <c r="CK8" s="80">
        <f t="array" ref="CK8">IFERROR(IF(INDEX(MileageLogSeptember!R$8:R$22,$CD8,1)=0,"",INDEX(MileageLogSeptember!R$8:R$22,$CD8,1)),"")</f>
        <v>-2459</v>
      </c>
      <c r="CM8" s="71">
        <v>5</v>
      </c>
      <c r="CN8" s="80">
        <f t="array" ref="CN8">IFERROR(IF(INDEX(MileageLogOctober!L$8:L$22,$CM8,1)=0,"",INDEX(MileageLogOctober!L$8:L$22,$CM8,1)),"")</f>
        <v>307</v>
      </c>
      <c r="CO8" s="80">
        <f t="array" ref="CO8">IFERROR(IF(INDEX(MileageLogOctober!M$8:M$22,$CM8,1)=0,"",INDEX(MileageLogOctober!M$8:M$22,$CM8,1)),"")</f>
        <v>1794</v>
      </c>
      <c r="CP8" s="80">
        <f t="array" ref="CP8">IFERROR(IF(INDEX(MileageLogOctober!N$8:N$22,$CM8,1)=0,"",INDEX(MileageLogOctober!N$8:N$22,$CM8,1)),"")</f>
        <v>1795</v>
      </c>
      <c r="CQ8" s="80">
        <f t="array" ref="CQ8">IFERROR(IF(INDEX(MileageLogOctober!O$8:O$22,$CM8,1)=0,"",INDEX(MileageLogOctober!O$8:O$22,$CM8,1)),"")</f>
        <v>1632</v>
      </c>
      <c r="CR8" s="80">
        <f t="array" ref="CR8">IFERROR(IF(INDEX(MileageLogOctober!P$8:P$22,$CM8,1)=0,"",INDEX(MileageLogOctober!P$8:P$22,$CM8,1)),"")</f>
        <v>5528</v>
      </c>
      <c r="CS8" s="80">
        <f t="array" ref="CS8">IFERROR(IF(INDEX(MileageLogOctober!Q$8:Q$22,$CM8,1)=0,"",INDEX(MileageLogOctober!Q$8:Q$22,$CM8,1)),"")</f>
        <v>2300</v>
      </c>
      <c r="CT8" s="80">
        <f t="array" ref="CT8">IFERROR(IF(INDEX(MileageLogOctober!R$8:R$22,$CM8,1)=0,"",INDEX(MileageLogOctober!R$8:R$22,$CM8,1)),"")</f>
        <v>-3228</v>
      </c>
      <c r="CV8" s="71">
        <v>5</v>
      </c>
      <c r="CW8" s="80">
        <f t="array" ref="CW8">IFERROR(IF(INDEX(MileageLogNovember!L$8:L$22,$CV8,1)=0,"",INDEX(MileageLogNovember!L$8:L$22,$CV8,1)),"")</f>
        <v>1737</v>
      </c>
      <c r="CX8" s="80">
        <f t="array" ref="CX8">IFERROR(IF(INDEX(MileageLogNovember!M$8:M$22,$CV8,1)=0,"",INDEX(MileageLogNovember!M$8:M$22,$CV8,1)),"")</f>
        <v>1849</v>
      </c>
      <c r="CY8" s="80">
        <f t="array" ref="CY8">IFERROR(IF(INDEX(MileageLogNovember!N$8:N$22,$CV8,1)=0,"",INDEX(MileageLogNovember!N$8:N$22,$CV8,1)),"")</f>
        <v>1132</v>
      </c>
      <c r="CZ8" s="80">
        <f t="array" ref="CZ8">IFERROR(IF(INDEX(MileageLogNovember!O$8:O$22,$CV8,1)=0,"",INDEX(MileageLogNovember!O$8:O$22,$CV8,1)),"")</f>
        <v>953</v>
      </c>
      <c r="DA8" s="80">
        <f t="array" ref="DA8">IFERROR(IF(INDEX(MileageLogNovember!P$8:P$22,$CV8,1)=0,"",INDEX(MileageLogNovember!P$8:P$22,$CV8,1)),"")</f>
        <v>5671</v>
      </c>
      <c r="DB8" s="80">
        <f t="array" ref="DB8">IFERROR(IF(INDEX(MileageLogNovember!Q$8:Q$22,$CV8,1)=0,"",INDEX(MileageLogNovember!Q$8:Q$22,$CV8,1)),"")</f>
        <v>2300</v>
      </c>
      <c r="DC8" s="80">
        <f t="array" ref="DC8">IFERROR(IF(INDEX(MileageLogNovember!R$8:R$22,$CV8,1)=0,"",INDEX(MileageLogNovember!R$8:R$22,$CV8,1)),"")</f>
        <v>-3371</v>
      </c>
      <c r="DE8" s="71">
        <v>5</v>
      </c>
      <c r="DF8" s="80">
        <f t="array" ref="DF8">IFERROR(IF(INDEX(MileageLogDecember!L$8:L$22,$DE8,1)=0,"",INDEX(MileageLogDecember!L$8:L$22,$DE8,1)),"")</f>
        <v>1981</v>
      </c>
      <c r="DG8" s="80">
        <f t="array" ref="DG8">IFERROR(IF(INDEX(MileageLogDecember!M$8:M$22,$DE8,1)=0,"",INDEX(MileageLogDecember!M$8:M$22,$DE8,1)),"")</f>
        <v>1949</v>
      </c>
      <c r="DH8" s="80">
        <f t="array" ref="DH8">IFERROR(IF(INDEX(MileageLogDecember!N$8:N$22,$DE8,1)=0,"",INDEX(MileageLogDecember!N$8:N$22,$DE8,1)),"")</f>
        <v>637</v>
      </c>
      <c r="DI8" s="80">
        <f t="array" ref="DI8">IFERROR(IF(INDEX(MileageLogDecember!O$8:O$22,$DE8,1)=0,"",INDEX(MileageLogDecember!O$8:O$22,$DE8,1)),"")</f>
        <v>805</v>
      </c>
      <c r="DJ8" s="80">
        <f t="array" ref="DJ8">IFERROR(IF(INDEX(MileageLogDecember!P$8:P$22,$DE8,1)=0,"",INDEX(MileageLogDecember!P$8:P$22,$DE8,1)),"")</f>
        <v>5372</v>
      </c>
      <c r="DK8" s="80">
        <f t="array" ref="DK8">IFERROR(IF(INDEX(MileageLogDecember!Q$8:Q$22,$DE8,1)=0,"",INDEX(MileageLogDecember!Q$8:Q$22,$DE8,1)),"")</f>
        <v>2300</v>
      </c>
      <c r="DL8" s="80">
        <f t="array" ref="DL8">IFERROR(IF(INDEX(MileageLogDecember!R$8:R$22,$DE8,1)=0,"",INDEX(MileageLogDecember!R$8:R$22,$DE8,1)),"")</f>
        <v>-3072</v>
      </c>
      <c r="DN8" s="69" t="s">
        <v>80</v>
      </c>
      <c r="DO8" s="80">
        <f t="shared" ref="DO8:DU8" si="10">IFERROR(SUM(AU$4:AU$18),"")</f>
        <v>9482</v>
      </c>
      <c r="DP8" s="80">
        <f t="shared" si="10"/>
        <v>11006</v>
      </c>
      <c r="DQ8" s="80">
        <f t="shared" si="10"/>
        <v>9401</v>
      </c>
      <c r="DR8" s="80">
        <f t="shared" si="10"/>
        <v>10170</v>
      </c>
      <c r="DS8" s="80">
        <f t="shared" si="10"/>
        <v>40059</v>
      </c>
      <c r="DT8" s="80">
        <f t="shared" si="10"/>
        <v>50500</v>
      </c>
      <c r="DU8" s="80">
        <f t="shared" si="10"/>
        <v>10441</v>
      </c>
    </row>
    <row r="9" spans="2:125" x14ac:dyDescent="0.25">
      <c r="B9" s="71">
        <v>6</v>
      </c>
      <c r="C9" s="82" t="str">
        <f t="array" ref="C9">IFERROR(IF(INDEX(VehicleRegistration!C$7:C$21,$B9,1)=0,"",INDEX(VehicleRegistration!C$7:C$21,$B9,1)),"")</f>
        <v>Truck</v>
      </c>
      <c r="D9" s="82" t="str">
        <f t="array" ref="D9">IFERROR(IF(INDEX(VehicleRegistration!D$7:D$21,$B9,1)=0,"",INDEX(VehicleRegistration!D$7:D$21,$B9,1)),"")</f>
        <v>BMC</v>
      </c>
      <c r="E9" s="82" t="str">
        <f t="array" ref="E9">IFERROR(IF(INDEX(VehicleRegistration!E$7:E$21,$B9,1)=0,"",INDEX(VehicleRegistration!E$7:E$21,$B9,1)),"")</f>
        <v>LKJ-2468</v>
      </c>
      <c r="F9" s="82" t="str">
        <f t="shared" si="6"/>
        <v xml:space="preserve"> - </v>
      </c>
      <c r="G9" s="82" t="str">
        <f t="shared" si="7"/>
        <v xml:space="preserve"> - </v>
      </c>
      <c r="H9" s="82" t="str">
        <f t="shared" si="8"/>
        <v>Truck - BMC - LKJ-2468</v>
      </c>
      <c r="J9" s="71">
        <v>6</v>
      </c>
      <c r="K9" s="80">
        <f t="array" ref="K9">IFERROR(IF(INDEX(MileageLogJanuary!L$8:L$22,$J9,1)=0,"",INDEX(MileageLogJanuary!L$8:L$22,$J9,1)),"")</f>
        <v>3000</v>
      </c>
      <c r="L9" s="80">
        <f t="array" ref="L9">IFERROR(IF(INDEX(MileageLogJanuary!M$8:M$22,$J9,1)=0,"",INDEX(MileageLogJanuary!M$8:M$22,$J9,1)),"")</f>
        <v>180</v>
      </c>
      <c r="M9" s="80">
        <f t="array" ref="M9">IFERROR(IF(INDEX(MileageLogJanuary!N$8:N$22,$J9,1)=0,"",INDEX(MileageLogJanuary!N$8:N$22,$J9,1)),"")</f>
        <v>365</v>
      </c>
      <c r="N9" s="80">
        <f t="array" ref="N9">IFERROR(IF(INDEX(MileageLogJanuary!O$8:O$22,$J9,1)=0,"",INDEX(MileageLogJanuary!O$8:O$22,$J9,1)),"")</f>
        <v>20</v>
      </c>
      <c r="O9" s="80">
        <f t="array" ref="O9">IFERROR(IF(INDEX(MileageLogJanuary!P$8:P$22,$J9,1)=0,"",INDEX(MileageLogJanuary!P$8:P$22,$J9,1)),"")</f>
        <v>3565</v>
      </c>
      <c r="P9" s="80">
        <f t="array" ref="P9">IFERROR(IF(INDEX(MileageLogJanuary!Q$8:Q$22,$J9,1)=0,"",INDEX(MileageLogJanuary!Q$8:Q$22,$J9,1)),"")</f>
        <v>1200</v>
      </c>
      <c r="Q9" s="80">
        <f t="array" ref="Q9">IFERROR(IF(INDEX(MileageLogJanuary!R$8:R$22,$J9,1)=0,"",INDEX(MileageLogJanuary!R$8:R$22,$J9,1)),"")</f>
        <v>-2365</v>
      </c>
      <c r="S9" s="71">
        <v>6</v>
      </c>
      <c r="T9" s="80">
        <f t="array" ref="T9">IFERROR(IF(INDEX(MileageLogFebruary!L$8:L$22,$S9,1)=0,"",INDEX(MileageLogFebruary!L$8:L$22,$S9,1)),"")</f>
        <v>1335</v>
      </c>
      <c r="U9" s="80">
        <f t="array" ref="U9">IFERROR(IF(INDEX(MileageLogFebruary!M$8:M$22,$S9,1)=0,"",INDEX(MileageLogFebruary!M$8:M$22,$S9,1)),"")</f>
        <v>530</v>
      </c>
      <c r="V9" s="80">
        <f t="array" ref="V9">IFERROR(IF(INDEX(MileageLogFebruary!N$8:N$22,$S9,1)=0,"",INDEX(MileageLogFebruary!N$8:N$22,$S9,1)),"")</f>
        <v>948</v>
      </c>
      <c r="W9" s="80">
        <f t="array" ref="W9">IFERROR(IF(INDEX(MileageLogFebruary!O$8:O$22,$S9,1)=0,"",INDEX(MileageLogFebruary!O$8:O$22,$S9,1)),"")</f>
        <v>1506</v>
      </c>
      <c r="X9" s="80">
        <f t="array" ref="X9">IFERROR(IF(INDEX(MileageLogFebruary!P$8:P$22,$S9,1)=0,"",INDEX(MileageLogFebruary!P$8:P$22,$S9,1)),"")</f>
        <v>4319</v>
      </c>
      <c r="Y9" s="80">
        <f t="array" ref="Y9">IFERROR(IF(INDEX(MileageLogFebruary!Q$8:Q$22,$S9,1)=0,"",INDEX(MileageLogFebruary!Q$8:Q$22,$S9,1)),"")</f>
        <v>1200</v>
      </c>
      <c r="Z9" s="80">
        <f t="array" ref="Z9">IFERROR(IF(INDEX(MileageLogFebruary!R$8:R$22,$S9,1)=0,"",INDEX(MileageLogFebruary!R$8:R$22,$S9,1)),"")</f>
        <v>-3119</v>
      </c>
      <c r="AB9" s="71">
        <v>6</v>
      </c>
      <c r="AC9" s="80" cm="1">
        <f t="array" ref="AC9">IFERROR(IF(INDEX(MileageLogMarch!L$8:L$22,$AB9,1)=0,"",INDEX(MileageLogMarch!L$8:L$22,$AB9,1)),"")</f>
        <v>238</v>
      </c>
      <c r="AD9" s="80" cm="1">
        <f t="array" ref="AD9">IFERROR(IF(INDEX(MileageLogMarch!M$8:M$22,$AB9,1)=0,"",INDEX(MileageLogMarch!M$8:M$22,$AB9,1)),"")</f>
        <v>1548</v>
      </c>
      <c r="AE9" s="80" cm="1">
        <f t="array" ref="AE9">IFERROR(IF(INDEX(MileageLogMarch!N$8:N$22,$AB9,1)=0,"",INDEX(MileageLogMarch!N$8:N$22,$AB9,1)),"")</f>
        <v>960</v>
      </c>
      <c r="AF9" s="80" cm="1">
        <f t="array" ref="AF9">IFERROR(IF(INDEX(MileageLogMarch!O$8:O$22,$AB9,1)=0,"",INDEX(MileageLogMarch!O$8:O$22,$AB9,1)),"")</f>
        <v>1708</v>
      </c>
      <c r="AG9" s="80" cm="1">
        <f t="array" ref="AG9">IFERROR(IF(INDEX(MileageLogMarch!P$8:P$22,$AB9,1)=0,"",INDEX(MileageLogMarch!P$8:P$22,$AB9,1)),"")</f>
        <v>4454</v>
      </c>
      <c r="AH9" s="80" cm="1">
        <f t="array" ref="AH9">IFERROR(IF(INDEX(MileageLogMarch!Q$8:Q$22,$AB9,1)=0,"",INDEX(MileageLogMarch!Q$8:Q$22,$AB9,1)),"")</f>
        <v>1200</v>
      </c>
      <c r="AI9" s="80" cm="1">
        <f t="array" ref="AI9">IFERROR(IF(INDEX(MileageLogMarch!R$8:R$22,$AB9,1)=0,"",INDEX(MileageLogMarch!R$8:R$22,$AB9,1)),"")</f>
        <v>-3254</v>
      </c>
      <c r="AK9" s="71">
        <v>6</v>
      </c>
      <c r="AL9" s="80">
        <f t="array" ref="AL9">IFERROR(IF(INDEX(MileageLogApril!L$8:L$22,$AK9,1)=0,"",INDEX(MileageLogApril!L$8:L$22,$AK9,1)),"")</f>
        <v>466</v>
      </c>
      <c r="AM9" s="80">
        <f t="array" ref="AM9">IFERROR(IF(INDEX(MileageLogApril!M$8:M$22,$AK9,1)=0,"",INDEX(MileageLogApril!M$8:M$22,$AK9,1)),"")</f>
        <v>876</v>
      </c>
      <c r="AN9" s="80">
        <f t="array" ref="AN9">IFERROR(IF(INDEX(MileageLogApril!N$8:N$22,$AK9,1)=0,"",INDEX(MileageLogApril!N$8:N$22,$AK9,1)),"")</f>
        <v>280</v>
      </c>
      <c r="AO9" s="80">
        <f t="array" ref="AO9">IFERROR(IF(INDEX(MileageLogApril!O$8:O$22,$AK9,1)=0,"",INDEX(MileageLogApril!O$8:O$22,$AK9,1)),"")</f>
        <v>1898</v>
      </c>
      <c r="AP9" s="80">
        <f t="array" ref="AP9">IFERROR(IF(INDEX(MileageLogApril!P$8:P$22,$AK9,1)=0,"",INDEX(MileageLogApril!P$8:P$22,$AK9,1)),"")</f>
        <v>3520</v>
      </c>
      <c r="AQ9" s="80">
        <f t="array" ref="AQ9">IFERROR(IF(INDEX(MileageLogApril!Q$8:Q$22,$AK9,1)=0,"",INDEX(MileageLogApril!Q$8:Q$22,$AK9,1)),"")</f>
        <v>1200</v>
      </c>
      <c r="AR9" s="80">
        <f t="array" ref="AR9">IFERROR(IF(INDEX(MileageLogApril!R$8:R$22,$AK9,1)=0,"",INDEX(MileageLogApril!R$8:R$22,$AK9,1)),"")</f>
        <v>-2320</v>
      </c>
      <c r="AT9" s="71">
        <v>6</v>
      </c>
      <c r="AU9" s="80">
        <f t="array" ref="AU9">IFERROR(IF(INDEX(MileageLogMay!L$8:L$22,$AT9,1)=0,"",INDEX(MileageLogMay!L$8:L$22,$AT9,1)),"")</f>
        <v>969</v>
      </c>
      <c r="AV9" s="80">
        <f t="array" ref="AV9">IFERROR(IF(INDEX(MileageLogMay!M$8:M$22,$AT9,1)=0,"",INDEX(MileageLogMay!M$8:M$22,$AT9,1)),"")</f>
        <v>1409</v>
      </c>
      <c r="AW9" s="80">
        <f t="array" ref="AW9">IFERROR(IF(INDEX(MileageLogMay!N$8:N$22,$AT9,1)=0,"",INDEX(MileageLogMay!N$8:N$22,$AT9,1)),"")</f>
        <v>743</v>
      </c>
      <c r="AX9" s="80">
        <f t="array" ref="AX9">IFERROR(IF(INDEX(MileageLogMay!O$8:O$22,$AT9,1)=0,"",INDEX(MileageLogMay!O$8:O$22,$AT9,1)),"")</f>
        <v>1207</v>
      </c>
      <c r="AY9" s="80">
        <f t="array" ref="AY9">IFERROR(IF(INDEX(MileageLogMay!P$8:P$22,$AT9,1)=0,"",INDEX(MileageLogMay!P$8:P$22,$AT9,1)),"")</f>
        <v>4328</v>
      </c>
      <c r="AZ9" s="80">
        <f t="array" ref="AZ9">IFERROR(IF(INDEX(MileageLogMay!Q$8:Q$22,$AT9,1)=0,"",INDEX(MileageLogMay!Q$8:Q$22,$AT9,1)),"")</f>
        <v>1200</v>
      </c>
      <c r="BA9" s="80">
        <f t="array" ref="BA9">IFERROR(IF(INDEX(MileageLogMay!R$8:R$22,$AT9,1)=0,"",INDEX(MileageLogMay!R$8:R$22,$AT9,1)),"")</f>
        <v>-3128</v>
      </c>
      <c r="BC9" s="71">
        <v>6</v>
      </c>
      <c r="BD9" s="80">
        <f t="array" ref="BD9">IFERROR(IF(INDEX(MileageLogJune!L$8:L$22,$BC9,1)=0,"",INDEX(MileageLogJune!L$8:L$22,$BC9,1)),"")</f>
        <v>805</v>
      </c>
      <c r="BE9" s="80">
        <f t="array" ref="BE9">IFERROR(IF(INDEX(MileageLogJune!M$8:M$22,$BC9,1)=0,"",INDEX(MileageLogJune!M$8:M$22,$BC9,1)),"")</f>
        <v>1640</v>
      </c>
      <c r="BF9" s="80">
        <f t="array" ref="BF9">IFERROR(IF(INDEX(MileageLogJune!N$8:N$22,$BC9,1)=0,"",INDEX(MileageLogJune!N$8:N$22,$BC9,1)),"")</f>
        <v>390</v>
      </c>
      <c r="BG9" s="80">
        <f t="array" ref="BG9">IFERROR(IF(INDEX(MileageLogJune!O$8:O$22,$BC9,1)=0,"",INDEX(MileageLogJune!O$8:O$22,$BC9,1)),"")</f>
        <v>1054</v>
      </c>
      <c r="BH9" s="80">
        <f t="array" ref="BH9">IFERROR(IF(INDEX(MileageLogJune!P$8:P$22,$BC9,1)=0,"",INDEX(MileageLogJune!P$8:P$22,$BC9,1)),"")</f>
        <v>3889</v>
      </c>
      <c r="BI9" s="80">
        <f t="array" ref="BI9">IFERROR(IF(INDEX(MileageLogJune!Q$8:Q$22,$BC9,1)=0,"",INDEX(MileageLogJune!Q$8:Q$22,$BC9,1)),"")</f>
        <v>1200</v>
      </c>
      <c r="BJ9" s="80">
        <f t="array" ref="BJ9">IFERROR(IF(INDEX(MileageLogJune!R$8:R$22,$BC9,1)=0,"",INDEX(MileageLogJune!R$8:R$22,$BC9,1)),"")</f>
        <v>-2689</v>
      </c>
      <c r="BL9" s="71">
        <v>6</v>
      </c>
      <c r="BM9" s="80">
        <f t="array" ref="BM9">IFERROR(IF(INDEX(MileageLogJuly!L$8:L$22,$BL9,1)=0,"",INDEX(MileageLogJuly!L$8:L$22,$BL9,1)),"")</f>
        <v>1406</v>
      </c>
      <c r="BN9" s="80">
        <f t="array" ref="BN9">IFERROR(IF(INDEX(MileageLogJuly!M$8:M$22,$BL9,1)=0,"",INDEX(MileageLogJuly!M$8:M$22,$BL9,1)),"")</f>
        <v>1250</v>
      </c>
      <c r="BO9" s="80">
        <f t="array" ref="BO9">IFERROR(IF(INDEX(MileageLogJuly!N$8:N$22,$BL9,1)=0,"",INDEX(MileageLogJuly!N$8:N$22,$BL9,1)),"")</f>
        <v>913</v>
      </c>
      <c r="BP9" s="80">
        <f t="array" ref="BP9">IFERROR(IF(INDEX(MileageLogJuly!O$8:O$22,$BL9,1)=0,"",INDEX(MileageLogJuly!O$8:O$22,$BL9,1)),"")</f>
        <v>89</v>
      </c>
      <c r="BQ9" s="80">
        <f t="array" ref="BQ9">IFERROR(IF(INDEX(MileageLogJuly!P$8:P$22,$BL9,1)=0,"",INDEX(MileageLogJuly!P$8:P$22,$BL9,1)),"")</f>
        <v>3658</v>
      </c>
      <c r="BR9" s="80">
        <f t="array" ref="BR9">IFERROR(IF(INDEX(MileageLogJuly!Q$8:Q$22,$BL9,1)=0,"",INDEX(MileageLogJuly!Q$8:Q$22,$BL9,1)),"")</f>
        <v>1200</v>
      </c>
      <c r="BS9" s="80">
        <f t="array" ref="BS9">IFERROR(IF(INDEX(MileageLogJuly!R$8:R$22,$BL9,1)=0,"",INDEX(MileageLogJuly!R$8:R$22,$BL9,1)),"")</f>
        <v>-2458</v>
      </c>
      <c r="BU9" s="71">
        <v>6</v>
      </c>
      <c r="BV9" s="80">
        <f t="array" ref="BV9">IFERROR(IF(INDEX(MileageLogAugust!L$8:L$22,$BU9,1)=0,"",INDEX(MileageLogAugust!L$8:L$22,$BU9,1)),"")</f>
        <v>742</v>
      </c>
      <c r="BW9" s="80">
        <f t="array" ref="BW9">IFERROR(IF(INDEX(MileageLogAugust!M$8:M$22,$BU9,1)=0,"",INDEX(MileageLogAugust!M$8:M$22,$BU9,1)),"")</f>
        <v>947</v>
      </c>
      <c r="BX9" s="80">
        <f t="array" ref="BX9">IFERROR(IF(INDEX(MileageLogAugust!N$8:N$22,$BU9,1)=0,"",INDEX(MileageLogAugust!N$8:N$22,$BU9,1)),"")</f>
        <v>70</v>
      </c>
      <c r="BY9" s="80">
        <f t="array" ref="BY9">IFERROR(IF(INDEX(MileageLogAugust!O$8:O$22,$BU9,1)=0,"",INDEX(MileageLogAugust!O$8:O$22,$BU9,1)),"")</f>
        <v>474</v>
      </c>
      <c r="BZ9" s="80">
        <f t="array" ref="BZ9">IFERROR(IF(INDEX(MileageLogAugust!P$8:P$22,$BU9,1)=0,"",INDEX(MileageLogAugust!P$8:P$22,$BU9,1)),"")</f>
        <v>2233</v>
      </c>
      <c r="CA9" s="80">
        <f t="array" ref="CA9">IFERROR(IF(INDEX(MileageLogAugust!Q$8:Q$22,$BU9,1)=0,"",INDEX(MileageLogAugust!Q$8:Q$22,$BU9,1)),"")</f>
        <v>1200</v>
      </c>
      <c r="CB9" s="80">
        <f t="array" ref="CB9">IFERROR(IF(INDEX(MileageLogAugust!R$8:R$22,$BU9,1)=0,"",INDEX(MileageLogAugust!R$8:R$22,$BU9,1)),"")</f>
        <v>-1033</v>
      </c>
      <c r="CD9" s="71">
        <v>6</v>
      </c>
      <c r="CE9" s="80">
        <f t="array" ref="CE9">IFERROR(IF(INDEX(MileageLogSeptember!L$8:L$22,$CD9,1)=0,"",INDEX(MileageLogSeptember!L$8:L$22,$CD9,1)),"")</f>
        <v>1211</v>
      </c>
      <c r="CF9" s="80">
        <f t="array" ref="CF9">IFERROR(IF(INDEX(MileageLogSeptember!M$8:M$22,$CD9,1)=0,"",INDEX(MileageLogSeptember!M$8:M$22,$CD9,1)),"")</f>
        <v>987</v>
      </c>
      <c r="CG9" s="80">
        <f t="array" ref="CG9">IFERROR(IF(INDEX(MileageLogSeptember!N$8:N$22,$CD9,1)=0,"",INDEX(MileageLogSeptember!N$8:N$22,$CD9,1)),"")</f>
        <v>1482</v>
      </c>
      <c r="CH9" s="80">
        <f t="array" ref="CH9">IFERROR(IF(INDEX(MileageLogSeptember!O$8:O$22,$CD9,1)=0,"",INDEX(MileageLogSeptember!O$8:O$22,$CD9,1)),"")</f>
        <v>161</v>
      </c>
      <c r="CI9" s="80">
        <f t="array" ref="CI9">IFERROR(IF(INDEX(MileageLogSeptember!P$8:P$22,$CD9,1)=0,"",INDEX(MileageLogSeptember!P$8:P$22,$CD9,1)),"")</f>
        <v>3841</v>
      </c>
      <c r="CJ9" s="80">
        <f t="array" ref="CJ9">IFERROR(IF(INDEX(MileageLogSeptember!Q$8:Q$22,$CD9,1)=0,"",INDEX(MileageLogSeptember!Q$8:Q$22,$CD9,1)),"")</f>
        <v>1200</v>
      </c>
      <c r="CK9" s="80">
        <f t="array" ref="CK9">IFERROR(IF(INDEX(MileageLogSeptember!R$8:R$22,$CD9,1)=0,"",INDEX(MileageLogSeptember!R$8:R$22,$CD9,1)),"")</f>
        <v>-2641</v>
      </c>
      <c r="CM9" s="71">
        <v>6</v>
      </c>
      <c r="CN9" s="80">
        <f t="array" ref="CN9">IFERROR(IF(INDEX(MileageLogOctober!L$8:L$22,$CM9,1)=0,"",INDEX(MileageLogOctober!L$8:L$22,$CM9,1)),"")</f>
        <v>1989</v>
      </c>
      <c r="CO9" s="80">
        <f t="array" ref="CO9">IFERROR(IF(INDEX(MileageLogOctober!M$8:M$22,$CM9,1)=0,"",INDEX(MileageLogOctober!M$8:M$22,$CM9,1)),"")</f>
        <v>194</v>
      </c>
      <c r="CP9" s="80">
        <f t="array" ref="CP9">IFERROR(IF(INDEX(MileageLogOctober!N$8:N$22,$CM9,1)=0,"",INDEX(MileageLogOctober!N$8:N$22,$CM9,1)),"")</f>
        <v>109</v>
      </c>
      <c r="CQ9" s="80">
        <f t="array" ref="CQ9">IFERROR(IF(INDEX(MileageLogOctober!O$8:O$22,$CM9,1)=0,"",INDEX(MileageLogOctober!O$8:O$22,$CM9,1)),"")</f>
        <v>710</v>
      </c>
      <c r="CR9" s="80">
        <f t="array" ref="CR9">IFERROR(IF(INDEX(MileageLogOctober!P$8:P$22,$CM9,1)=0,"",INDEX(MileageLogOctober!P$8:P$22,$CM9,1)),"")</f>
        <v>3002</v>
      </c>
      <c r="CS9" s="80">
        <f t="array" ref="CS9">IFERROR(IF(INDEX(MileageLogOctober!Q$8:Q$22,$CM9,1)=0,"",INDEX(MileageLogOctober!Q$8:Q$22,$CM9,1)),"")</f>
        <v>1200</v>
      </c>
      <c r="CT9" s="80">
        <f t="array" ref="CT9">IFERROR(IF(INDEX(MileageLogOctober!R$8:R$22,$CM9,1)=0,"",INDEX(MileageLogOctober!R$8:R$22,$CM9,1)),"")</f>
        <v>-1802</v>
      </c>
      <c r="CV9" s="71">
        <v>6</v>
      </c>
      <c r="CW9" s="80">
        <f t="array" ref="CW9">IFERROR(IF(INDEX(MileageLogNovember!L$8:L$22,$CV9,1)=0,"",INDEX(MileageLogNovember!L$8:L$22,$CV9,1)),"")</f>
        <v>460</v>
      </c>
      <c r="CX9" s="80">
        <f t="array" ref="CX9">IFERROR(IF(INDEX(MileageLogNovember!M$8:M$22,$CV9,1)=0,"",INDEX(MileageLogNovember!M$8:M$22,$CV9,1)),"")</f>
        <v>1024</v>
      </c>
      <c r="CY9" s="80">
        <f t="array" ref="CY9">IFERROR(IF(INDEX(MileageLogNovember!N$8:N$22,$CV9,1)=0,"",INDEX(MileageLogNovember!N$8:N$22,$CV9,1)),"")</f>
        <v>549</v>
      </c>
      <c r="CZ9" s="80">
        <f t="array" ref="CZ9">IFERROR(IF(INDEX(MileageLogNovember!O$8:O$22,$CV9,1)=0,"",INDEX(MileageLogNovember!O$8:O$22,$CV9,1)),"")</f>
        <v>933</v>
      </c>
      <c r="DA9" s="80">
        <f t="array" ref="DA9">IFERROR(IF(INDEX(MileageLogNovember!P$8:P$22,$CV9,1)=0,"",INDEX(MileageLogNovember!P$8:P$22,$CV9,1)),"")</f>
        <v>2966</v>
      </c>
      <c r="DB9" s="80">
        <f t="array" ref="DB9">IFERROR(IF(INDEX(MileageLogNovember!Q$8:Q$22,$CV9,1)=0,"",INDEX(MileageLogNovember!Q$8:Q$22,$CV9,1)),"")</f>
        <v>1200</v>
      </c>
      <c r="DC9" s="80">
        <f t="array" ref="DC9">IFERROR(IF(INDEX(MileageLogNovember!R$8:R$22,$CV9,1)=0,"",INDEX(MileageLogNovember!R$8:R$22,$CV9,1)),"")</f>
        <v>-1766</v>
      </c>
      <c r="DE9" s="71">
        <v>6</v>
      </c>
      <c r="DF9" s="80">
        <f t="array" ref="DF9">IFERROR(IF(INDEX(MileageLogDecember!L$8:L$22,$DE9,1)=0,"",INDEX(MileageLogDecember!L$8:L$22,$DE9,1)),"")</f>
        <v>891</v>
      </c>
      <c r="DG9" s="80">
        <f t="array" ref="DG9">IFERROR(IF(INDEX(MileageLogDecember!M$8:M$22,$DE9,1)=0,"",INDEX(MileageLogDecember!M$8:M$22,$DE9,1)),"")</f>
        <v>1343</v>
      </c>
      <c r="DH9" s="80">
        <f t="array" ref="DH9">IFERROR(IF(INDEX(MileageLogDecember!N$8:N$22,$DE9,1)=0,"",INDEX(MileageLogDecember!N$8:N$22,$DE9,1)),"")</f>
        <v>1061</v>
      </c>
      <c r="DI9" s="80">
        <f t="array" ref="DI9">IFERROR(IF(INDEX(MileageLogDecember!O$8:O$22,$DE9,1)=0,"",INDEX(MileageLogDecember!O$8:O$22,$DE9,1)),"")</f>
        <v>1697</v>
      </c>
      <c r="DJ9" s="80">
        <f t="array" ref="DJ9">IFERROR(IF(INDEX(MileageLogDecember!P$8:P$22,$DE9,1)=0,"",INDEX(MileageLogDecember!P$8:P$22,$DE9,1)),"")</f>
        <v>4992</v>
      </c>
      <c r="DK9" s="80">
        <f t="array" ref="DK9">IFERROR(IF(INDEX(MileageLogDecember!Q$8:Q$22,$DE9,1)=0,"",INDEX(MileageLogDecember!Q$8:Q$22,$DE9,1)),"")</f>
        <v>1200</v>
      </c>
      <c r="DL9" s="80">
        <f t="array" ref="DL9">IFERROR(IF(INDEX(MileageLogDecember!R$8:R$22,$DE9,1)=0,"",INDEX(MileageLogDecember!R$8:R$22,$DE9,1)),"")</f>
        <v>-3792</v>
      </c>
      <c r="DN9" s="69" t="s">
        <v>81</v>
      </c>
      <c r="DO9" s="80">
        <f t="shared" ref="DO9:DU9" si="11">IFERROR(SUM(BD$4:BD$18),"")</f>
        <v>10419</v>
      </c>
      <c r="DP9" s="80">
        <f t="shared" si="11"/>
        <v>15066</v>
      </c>
      <c r="DQ9" s="80">
        <f t="shared" si="11"/>
        <v>12706</v>
      </c>
      <c r="DR9" s="80">
        <f t="shared" si="11"/>
        <v>12722</v>
      </c>
      <c r="DS9" s="80">
        <f t="shared" si="11"/>
        <v>50913</v>
      </c>
      <c r="DT9" s="80">
        <f t="shared" si="11"/>
        <v>50500</v>
      </c>
      <c r="DU9" s="80">
        <f t="shared" si="11"/>
        <v>-413</v>
      </c>
    </row>
    <row r="10" spans="2:125" x14ac:dyDescent="0.25">
      <c r="B10" s="71">
        <v>7</v>
      </c>
      <c r="C10" s="82" t="str">
        <f t="array" ref="C10">IFERROR(IF(INDEX(VehicleRegistration!C$7:C$21,$B10,1)=0,"",INDEX(VehicleRegistration!C$7:C$21,$B10,1)),"")</f>
        <v>Motorcycle</v>
      </c>
      <c r="D10" s="82" t="str">
        <f t="array" ref="D10">IFERROR(IF(INDEX(VehicleRegistration!D$7:D$21,$B10,1)=0,"",INDEX(VehicleRegistration!D$7:D$21,$B10,1)),"")</f>
        <v>Bmw</v>
      </c>
      <c r="E10" s="82" t="str">
        <f t="array" ref="E10">IFERROR(IF(INDEX(VehicleRegistration!E$7:E$21,$B10,1)=0,"",INDEX(VehicleRegistration!E$7:E$21,$B10,1)),"")</f>
        <v>POI-1357</v>
      </c>
      <c r="F10" s="82" t="str">
        <f t="shared" si="6"/>
        <v xml:space="preserve"> - </v>
      </c>
      <c r="G10" s="82" t="str">
        <f t="shared" si="7"/>
        <v xml:space="preserve"> - </v>
      </c>
      <c r="H10" s="82" t="str">
        <f t="shared" si="8"/>
        <v>Motorcycle - Bmw - POI-1357</v>
      </c>
      <c r="J10" s="71">
        <v>7</v>
      </c>
      <c r="K10" s="80">
        <f t="array" ref="K10">IFERROR(IF(INDEX(MileageLogJanuary!L$8:L$22,$J10,1)=0,"",INDEX(MileageLogJanuary!L$8:L$22,$J10,1)),"")</f>
        <v>1200</v>
      </c>
      <c r="L10" s="80">
        <f t="array" ref="L10">IFERROR(IF(INDEX(MileageLogJanuary!M$8:M$22,$J10,1)=0,"",INDEX(MileageLogJanuary!M$8:M$22,$J10,1)),"")</f>
        <v>60</v>
      </c>
      <c r="M10" s="80">
        <f t="array" ref="M10">IFERROR(IF(INDEX(MileageLogJanuary!N$8:N$22,$J10,1)=0,"",INDEX(MileageLogJanuary!N$8:N$22,$J10,1)),"")</f>
        <v>425</v>
      </c>
      <c r="N10" s="80">
        <f t="array" ref="N10">IFERROR(IF(INDEX(MileageLogJanuary!O$8:O$22,$J10,1)=0,"",INDEX(MileageLogJanuary!O$8:O$22,$J10,1)),"")</f>
        <v>30</v>
      </c>
      <c r="O10" s="80">
        <f t="array" ref="O10">IFERROR(IF(INDEX(MileageLogJanuary!P$8:P$22,$J10,1)=0,"",INDEX(MileageLogJanuary!P$8:P$22,$J10,1)),"")</f>
        <v>1715</v>
      </c>
      <c r="P10" s="80">
        <f t="array" ref="P10">IFERROR(IF(INDEX(MileageLogJanuary!Q$8:Q$22,$J10,1)=0,"",INDEX(MileageLogJanuary!Q$8:Q$22,$J10,1)),"")</f>
        <v>1500</v>
      </c>
      <c r="Q10" s="80">
        <f t="array" ref="Q10">IFERROR(IF(INDEX(MileageLogJanuary!R$8:R$22,$J10,1)=0,"",INDEX(MileageLogJanuary!R$8:R$22,$J10,1)),"")</f>
        <v>-215</v>
      </c>
      <c r="S10" s="71">
        <v>7</v>
      </c>
      <c r="T10" s="80">
        <f t="array" ref="T10">IFERROR(IF(INDEX(MileageLogFebruary!L$8:L$22,$S10,1)=0,"",INDEX(MileageLogFebruary!L$8:L$22,$S10,1)),"")</f>
        <v>979</v>
      </c>
      <c r="U10" s="80">
        <f t="array" ref="U10">IFERROR(IF(INDEX(MileageLogFebruary!M$8:M$22,$S10,1)=0,"",INDEX(MileageLogFebruary!M$8:M$22,$S10,1)),"")</f>
        <v>1374</v>
      </c>
      <c r="V10" s="80">
        <f t="array" ref="V10">IFERROR(IF(INDEX(MileageLogFebruary!N$8:N$22,$S10,1)=0,"",INDEX(MileageLogFebruary!N$8:N$22,$S10,1)),"")</f>
        <v>913</v>
      </c>
      <c r="W10" s="80">
        <f t="array" ref="W10">IFERROR(IF(INDEX(MileageLogFebruary!O$8:O$22,$S10,1)=0,"",INDEX(MileageLogFebruary!O$8:O$22,$S10,1)),"")</f>
        <v>241</v>
      </c>
      <c r="X10" s="80">
        <f t="array" ref="X10">IFERROR(IF(INDEX(MileageLogFebruary!P$8:P$22,$S10,1)=0,"",INDEX(MileageLogFebruary!P$8:P$22,$S10,1)),"")</f>
        <v>3507</v>
      </c>
      <c r="Y10" s="80">
        <f t="array" ref="Y10">IFERROR(IF(INDEX(MileageLogFebruary!Q$8:Q$22,$S10,1)=0,"",INDEX(MileageLogFebruary!Q$8:Q$22,$S10,1)),"")</f>
        <v>1500</v>
      </c>
      <c r="Z10" s="80">
        <f t="array" ref="Z10">IFERROR(IF(INDEX(MileageLogFebruary!R$8:R$22,$S10,1)=0,"",INDEX(MileageLogFebruary!R$8:R$22,$S10,1)),"")</f>
        <v>-2007</v>
      </c>
      <c r="AB10" s="71">
        <v>7</v>
      </c>
      <c r="AC10" s="80" cm="1">
        <f t="array" ref="AC10">IFERROR(IF(INDEX(MileageLogMarch!L$8:L$22,$AB10,1)=0,"",INDEX(MileageLogMarch!L$8:L$22,$AB10,1)),"")</f>
        <v>289</v>
      </c>
      <c r="AD10" s="80" cm="1">
        <f t="array" ref="AD10">IFERROR(IF(INDEX(MileageLogMarch!M$8:M$22,$AB10,1)=0,"",INDEX(MileageLogMarch!M$8:M$22,$AB10,1)),"")</f>
        <v>1843</v>
      </c>
      <c r="AE10" s="80" cm="1">
        <f t="array" ref="AE10">IFERROR(IF(INDEX(MileageLogMarch!N$8:N$22,$AB10,1)=0,"",INDEX(MileageLogMarch!N$8:N$22,$AB10,1)),"")</f>
        <v>1044</v>
      </c>
      <c r="AF10" s="80" cm="1">
        <f t="array" ref="AF10">IFERROR(IF(INDEX(MileageLogMarch!O$8:O$22,$AB10,1)=0,"",INDEX(MileageLogMarch!O$8:O$22,$AB10,1)),"")</f>
        <v>1212</v>
      </c>
      <c r="AG10" s="80" cm="1">
        <f t="array" ref="AG10">IFERROR(IF(INDEX(MileageLogMarch!P$8:P$22,$AB10,1)=0,"",INDEX(MileageLogMarch!P$8:P$22,$AB10,1)),"")</f>
        <v>4388</v>
      </c>
      <c r="AH10" s="80" cm="1">
        <f t="array" ref="AH10">IFERROR(IF(INDEX(MileageLogMarch!Q$8:Q$22,$AB10,1)=0,"",INDEX(MileageLogMarch!Q$8:Q$22,$AB10,1)),"")</f>
        <v>1500</v>
      </c>
      <c r="AI10" s="80" cm="1">
        <f t="array" ref="AI10">IFERROR(IF(INDEX(MileageLogMarch!R$8:R$22,$AB10,1)=0,"",INDEX(MileageLogMarch!R$8:R$22,$AB10,1)),"")</f>
        <v>-2888</v>
      </c>
      <c r="AK10" s="71">
        <v>7</v>
      </c>
      <c r="AL10" s="80">
        <f t="array" ref="AL10">IFERROR(IF(INDEX(MileageLogApril!L$8:L$22,$AK10,1)=0,"",INDEX(MileageLogApril!L$8:L$22,$AK10,1)),"")</f>
        <v>1137</v>
      </c>
      <c r="AM10" s="80">
        <f t="array" ref="AM10">IFERROR(IF(INDEX(MileageLogApril!M$8:M$22,$AK10,1)=0,"",INDEX(MileageLogApril!M$8:M$22,$AK10,1)),"")</f>
        <v>119</v>
      </c>
      <c r="AN10" s="80">
        <f t="array" ref="AN10">IFERROR(IF(INDEX(MileageLogApril!N$8:N$22,$AK10,1)=0,"",INDEX(MileageLogApril!N$8:N$22,$AK10,1)),"")</f>
        <v>197</v>
      </c>
      <c r="AO10" s="80">
        <f t="array" ref="AO10">IFERROR(IF(INDEX(MileageLogApril!O$8:O$22,$AK10,1)=0,"",INDEX(MileageLogApril!O$8:O$22,$AK10,1)),"")</f>
        <v>1892</v>
      </c>
      <c r="AP10" s="80">
        <f t="array" ref="AP10">IFERROR(IF(INDEX(MileageLogApril!P$8:P$22,$AK10,1)=0,"",INDEX(MileageLogApril!P$8:P$22,$AK10,1)),"")</f>
        <v>3345</v>
      </c>
      <c r="AQ10" s="80">
        <f t="array" ref="AQ10">IFERROR(IF(INDEX(MileageLogApril!Q$8:Q$22,$AK10,1)=0,"",INDEX(MileageLogApril!Q$8:Q$22,$AK10,1)),"")</f>
        <v>1500</v>
      </c>
      <c r="AR10" s="80">
        <f t="array" ref="AR10">IFERROR(IF(INDEX(MileageLogApril!R$8:R$22,$AK10,1)=0,"",INDEX(MileageLogApril!R$8:R$22,$AK10,1)),"")</f>
        <v>-1845</v>
      </c>
      <c r="AT10" s="71">
        <v>7</v>
      </c>
      <c r="AU10" s="80">
        <f t="array" ref="AU10">IFERROR(IF(INDEX(MileageLogMay!L$8:L$22,$AT10,1)=0,"",INDEX(MileageLogMay!L$8:L$22,$AT10,1)),"")</f>
        <v>858</v>
      </c>
      <c r="AV10" s="80">
        <f t="array" ref="AV10">IFERROR(IF(INDEX(MileageLogMay!M$8:M$22,$AT10,1)=0,"",INDEX(MileageLogMay!M$8:M$22,$AT10,1)),"")</f>
        <v>1415</v>
      </c>
      <c r="AW10" s="80">
        <f t="array" ref="AW10">IFERROR(IF(INDEX(MileageLogMay!N$8:N$22,$AT10,1)=0,"",INDEX(MileageLogMay!N$8:N$22,$AT10,1)),"")</f>
        <v>1035</v>
      </c>
      <c r="AX10" s="80">
        <f t="array" ref="AX10">IFERROR(IF(INDEX(MileageLogMay!O$8:O$22,$AT10,1)=0,"",INDEX(MileageLogMay!O$8:O$22,$AT10,1)),"")</f>
        <v>731</v>
      </c>
      <c r="AY10" s="80">
        <f t="array" ref="AY10">IFERROR(IF(INDEX(MileageLogMay!P$8:P$22,$AT10,1)=0,"",INDEX(MileageLogMay!P$8:P$22,$AT10,1)),"")</f>
        <v>4039</v>
      </c>
      <c r="AZ10" s="80">
        <f t="array" ref="AZ10">IFERROR(IF(INDEX(MileageLogMay!Q$8:Q$22,$AT10,1)=0,"",INDEX(MileageLogMay!Q$8:Q$22,$AT10,1)),"")</f>
        <v>1500</v>
      </c>
      <c r="BA10" s="80">
        <f t="array" ref="BA10">IFERROR(IF(INDEX(MileageLogMay!R$8:R$22,$AT10,1)=0,"",INDEX(MileageLogMay!R$8:R$22,$AT10,1)),"")</f>
        <v>-2539</v>
      </c>
      <c r="BC10" s="71">
        <v>7</v>
      </c>
      <c r="BD10" s="80">
        <f t="array" ref="BD10">IFERROR(IF(INDEX(MileageLogJune!L$8:L$22,$BC10,1)=0,"",INDEX(MileageLogJune!L$8:L$22,$BC10,1)),"")</f>
        <v>1293</v>
      </c>
      <c r="BE10" s="80">
        <f t="array" ref="BE10">IFERROR(IF(INDEX(MileageLogJune!M$8:M$22,$BC10,1)=0,"",INDEX(MileageLogJune!M$8:M$22,$BC10,1)),"")</f>
        <v>1321</v>
      </c>
      <c r="BF10" s="80">
        <f t="array" ref="BF10">IFERROR(IF(INDEX(MileageLogJune!N$8:N$22,$BC10,1)=0,"",INDEX(MileageLogJune!N$8:N$22,$BC10,1)),"")</f>
        <v>1545</v>
      </c>
      <c r="BG10" s="80">
        <f t="array" ref="BG10">IFERROR(IF(INDEX(MileageLogJune!O$8:O$22,$BC10,1)=0,"",INDEX(MileageLogJune!O$8:O$22,$BC10,1)),"")</f>
        <v>1706</v>
      </c>
      <c r="BH10" s="80">
        <f t="array" ref="BH10">IFERROR(IF(INDEX(MileageLogJune!P$8:P$22,$BC10,1)=0,"",INDEX(MileageLogJune!P$8:P$22,$BC10,1)),"")</f>
        <v>5865</v>
      </c>
      <c r="BI10" s="80">
        <f t="array" ref="BI10">IFERROR(IF(INDEX(MileageLogJune!Q$8:Q$22,$BC10,1)=0,"",INDEX(MileageLogJune!Q$8:Q$22,$BC10,1)),"")</f>
        <v>1500</v>
      </c>
      <c r="BJ10" s="80">
        <f t="array" ref="BJ10">IFERROR(IF(INDEX(MileageLogJune!R$8:R$22,$BC10,1)=0,"",INDEX(MileageLogJune!R$8:R$22,$BC10,1)),"")</f>
        <v>-4365</v>
      </c>
      <c r="BL10" s="71">
        <v>7</v>
      </c>
      <c r="BM10" s="80">
        <f t="array" ref="BM10">IFERROR(IF(INDEX(MileageLogJuly!L$8:L$22,$BL10,1)=0,"",INDEX(MileageLogJuly!L$8:L$22,$BL10,1)),"")</f>
        <v>815</v>
      </c>
      <c r="BN10" s="80">
        <f t="array" ref="BN10">IFERROR(IF(INDEX(MileageLogJuly!M$8:M$22,$BL10,1)=0,"",INDEX(MileageLogJuly!M$8:M$22,$BL10,1)),"")</f>
        <v>1611</v>
      </c>
      <c r="BO10" s="80">
        <f t="array" ref="BO10">IFERROR(IF(INDEX(MileageLogJuly!N$8:N$22,$BL10,1)=0,"",INDEX(MileageLogJuly!N$8:N$22,$BL10,1)),"")</f>
        <v>1669</v>
      </c>
      <c r="BP10" s="80">
        <f t="array" ref="BP10">IFERROR(IF(INDEX(MileageLogJuly!O$8:O$22,$BL10,1)=0,"",INDEX(MileageLogJuly!O$8:O$22,$BL10,1)),"")</f>
        <v>289</v>
      </c>
      <c r="BQ10" s="80">
        <f t="array" ref="BQ10">IFERROR(IF(INDEX(MileageLogJuly!P$8:P$22,$BL10,1)=0,"",INDEX(MileageLogJuly!P$8:P$22,$BL10,1)),"")</f>
        <v>4384</v>
      </c>
      <c r="BR10" s="80">
        <f t="array" ref="BR10">IFERROR(IF(INDEX(MileageLogJuly!Q$8:Q$22,$BL10,1)=0,"",INDEX(MileageLogJuly!Q$8:Q$22,$BL10,1)),"")</f>
        <v>1500</v>
      </c>
      <c r="BS10" s="80">
        <f t="array" ref="BS10">IFERROR(IF(INDEX(MileageLogJuly!R$8:R$22,$BL10,1)=0,"",INDEX(MileageLogJuly!R$8:R$22,$BL10,1)),"")</f>
        <v>-2884</v>
      </c>
      <c r="BU10" s="71">
        <v>7</v>
      </c>
      <c r="BV10" s="80">
        <f t="array" ref="BV10">IFERROR(IF(INDEX(MileageLogAugust!L$8:L$22,$BU10,1)=0,"",INDEX(MileageLogAugust!L$8:L$22,$BU10,1)),"")</f>
        <v>65</v>
      </c>
      <c r="BW10" s="80">
        <f t="array" ref="BW10">IFERROR(IF(INDEX(MileageLogAugust!M$8:M$22,$BU10,1)=0,"",INDEX(MileageLogAugust!M$8:M$22,$BU10,1)),"")</f>
        <v>1458</v>
      </c>
      <c r="BX10" s="80">
        <f t="array" ref="BX10">IFERROR(IF(INDEX(MileageLogAugust!N$8:N$22,$BU10,1)=0,"",INDEX(MileageLogAugust!N$8:N$22,$BU10,1)),"")</f>
        <v>1978</v>
      </c>
      <c r="BY10" s="80">
        <f t="array" ref="BY10">IFERROR(IF(INDEX(MileageLogAugust!O$8:O$22,$BU10,1)=0,"",INDEX(MileageLogAugust!O$8:O$22,$BU10,1)),"")</f>
        <v>1115</v>
      </c>
      <c r="BZ10" s="80">
        <f t="array" ref="BZ10">IFERROR(IF(INDEX(MileageLogAugust!P$8:P$22,$BU10,1)=0,"",INDEX(MileageLogAugust!P$8:P$22,$BU10,1)),"")</f>
        <v>4616</v>
      </c>
      <c r="CA10" s="80">
        <f t="array" ref="CA10">IFERROR(IF(INDEX(MileageLogAugust!Q$8:Q$22,$BU10,1)=0,"",INDEX(MileageLogAugust!Q$8:Q$22,$BU10,1)),"")</f>
        <v>1500</v>
      </c>
      <c r="CB10" s="80">
        <f t="array" ref="CB10">IFERROR(IF(INDEX(MileageLogAugust!R$8:R$22,$BU10,1)=0,"",INDEX(MileageLogAugust!R$8:R$22,$BU10,1)),"")</f>
        <v>-3116</v>
      </c>
      <c r="CD10" s="71">
        <v>7</v>
      </c>
      <c r="CE10" s="80">
        <f t="array" ref="CE10">IFERROR(IF(INDEX(MileageLogSeptember!L$8:L$22,$CD10,1)=0,"",INDEX(MileageLogSeptember!L$8:L$22,$CD10,1)),"")</f>
        <v>929</v>
      </c>
      <c r="CF10" s="80">
        <f t="array" ref="CF10">IFERROR(IF(INDEX(MileageLogSeptember!M$8:M$22,$CD10,1)=0,"",INDEX(MileageLogSeptember!M$8:M$22,$CD10,1)),"")</f>
        <v>437</v>
      </c>
      <c r="CG10" s="80">
        <f t="array" ref="CG10">IFERROR(IF(INDEX(MileageLogSeptember!N$8:N$22,$CD10,1)=0,"",INDEX(MileageLogSeptember!N$8:N$22,$CD10,1)),"")</f>
        <v>1604</v>
      </c>
      <c r="CH10" s="80">
        <f t="array" ref="CH10">IFERROR(IF(INDEX(MileageLogSeptember!O$8:O$22,$CD10,1)=0,"",INDEX(MileageLogSeptember!O$8:O$22,$CD10,1)),"")</f>
        <v>1117</v>
      </c>
      <c r="CI10" s="80">
        <f t="array" ref="CI10">IFERROR(IF(INDEX(MileageLogSeptember!P$8:P$22,$CD10,1)=0,"",INDEX(MileageLogSeptember!P$8:P$22,$CD10,1)),"")</f>
        <v>4087</v>
      </c>
      <c r="CJ10" s="80">
        <f t="array" ref="CJ10">IFERROR(IF(INDEX(MileageLogSeptember!Q$8:Q$22,$CD10,1)=0,"",INDEX(MileageLogSeptember!Q$8:Q$22,$CD10,1)),"")</f>
        <v>1500</v>
      </c>
      <c r="CK10" s="80">
        <f t="array" ref="CK10">IFERROR(IF(INDEX(MileageLogSeptember!R$8:R$22,$CD10,1)=0,"",INDEX(MileageLogSeptember!R$8:R$22,$CD10,1)),"")</f>
        <v>-2587</v>
      </c>
      <c r="CM10" s="71">
        <v>7</v>
      </c>
      <c r="CN10" s="80">
        <f t="array" ref="CN10">IFERROR(IF(INDEX(MileageLogOctober!L$8:L$22,$CM10,1)=0,"",INDEX(MileageLogOctober!L$8:L$22,$CM10,1)),"")</f>
        <v>589</v>
      </c>
      <c r="CO10" s="80">
        <f t="array" ref="CO10">IFERROR(IF(INDEX(MileageLogOctober!M$8:M$22,$CM10,1)=0,"",INDEX(MileageLogOctober!M$8:M$22,$CM10,1)),"")</f>
        <v>648</v>
      </c>
      <c r="CP10" s="80">
        <f t="array" ref="CP10">IFERROR(IF(INDEX(MileageLogOctober!N$8:N$22,$CM10,1)=0,"",INDEX(MileageLogOctober!N$8:N$22,$CM10,1)),"")</f>
        <v>315</v>
      </c>
      <c r="CQ10" s="80">
        <f t="array" ref="CQ10">IFERROR(IF(INDEX(MileageLogOctober!O$8:O$22,$CM10,1)=0,"",INDEX(MileageLogOctober!O$8:O$22,$CM10,1)),"")</f>
        <v>1181</v>
      </c>
      <c r="CR10" s="80">
        <f t="array" ref="CR10">IFERROR(IF(INDEX(MileageLogOctober!P$8:P$22,$CM10,1)=0,"",INDEX(MileageLogOctober!P$8:P$22,$CM10,1)),"")</f>
        <v>2733</v>
      </c>
      <c r="CS10" s="80">
        <f t="array" ref="CS10">IFERROR(IF(INDEX(MileageLogOctober!Q$8:Q$22,$CM10,1)=0,"",INDEX(MileageLogOctober!Q$8:Q$22,$CM10,1)),"")</f>
        <v>1500</v>
      </c>
      <c r="CT10" s="80">
        <f t="array" ref="CT10">IFERROR(IF(INDEX(MileageLogOctober!R$8:R$22,$CM10,1)=0,"",INDEX(MileageLogOctober!R$8:R$22,$CM10,1)),"")</f>
        <v>-1233</v>
      </c>
      <c r="CV10" s="71">
        <v>7</v>
      </c>
      <c r="CW10" s="80">
        <f t="array" ref="CW10">IFERROR(IF(INDEX(MileageLogNovember!L$8:L$22,$CV10,1)=0,"",INDEX(MileageLogNovember!L$8:L$22,$CV10,1)),"")</f>
        <v>1490</v>
      </c>
      <c r="CX10" s="80">
        <f t="array" ref="CX10">IFERROR(IF(INDEX(MileageLogNovember!M$8:M$22,$CV10,1)=0,"",INDEX(MileageLogNovember!M$8:M$22,$CV10,1)),"")</f>
        <v>1861</v>
      </c>
      <c r="CY10" s="80">
        <f t="array" ref="CY10">IFERROR(IF(INDEX(MileageLogNovember!N$8:N$22,$CV10,1)=0,"",INDEX(MileageLogNovember!N$8:N$22,$CV10,1)),"")</f>
        <v>673</v>
      </c>
      <c r="CZ10" s="80">
        <f t="array" ref="CZ10">IFERROR(IF(INDEX(MileageLogNovember!O$8:O$22,$CV10,1)=0,"",INDEX(MileageLogNovember!O$8:O$22,$CV10,1)),"")</f>
        <v>1747</v>
      </c>
      <c r="DA10" s="80">
        <f t="array" ref="DA10">IFERROR(IF(INDEX(MileageLogNovember!P$8:P$22,$CV10,1)=0,"",INDEX(MileageLogNovember!P$8:P$22,$CV10,1)),"")</f>
        <v>5771</v>
      </c>
      <c r="DB10" s="80">
        <f t="array" ref="DB10">IFERROR(IF(INDEX(MileageLogNovember!Q$8:Q$22,$CV10,1)=0,"",INDEX(MileageLogNovember!Q$8:Q$22,$CV10,1)),"")</f>
        <v>1500</v>
      </c>
      <c r="DC10" s="80">
        <f t="array" ref="DC10">IFERROR(IF(INDEX(MileageLogNovember!R$8:R$22,$CV10,1)=0,"",INDEX(MileageLogNovember!R$8:R$22,$CV10,1)),"")</f>
        <v>-4271</v>
      </c>
      <c r="DE10" s="71">
        <v>7</v>
      </c>
      <c r="DF10" s="80">
        <f t="array" ref="DF10">IFERROR(IF(INDEX(MileageLogDecember!L$8:L$22,$DE10,1)=0,"",INDEX(MileageLogDecember!L$8:L$22,$DE10,1)),"")</f>
        <v>900</v>
      </c>
      <c r="DG10" s="80">
        <f t="array" ref="DG10">IFERROR(IF(INDEX(MileageLogDecember!M$8:M$22,$DE10,1)=0,"",INDEX(MileageLogDecember!M$8:M$22,$DE10,1)),"")</f>
        <v>659</v>
      </c>
      <c r="DH10" s="80">
        <f t="array" ref="DH10">IFERROR(IF(INDEX(MileageLogDecember!N$8:N$22,$DE10,1)=0,"",INDEX(MileageLogDecember!N$8:N$22,$DE10,1)),"")</f>
        <v>671</v>
      </c>
      <c r="DI10" s="80">
        <f t="array" ref="DI10">IFERROR(IF(INDEX(MileageLogDecember!O$8:O$22,$DE10,1)=0,"",INDEX(MileageLogDecember!O$8:O$22,$DE10,1)),"")</f>
        <v>955</v>
      </c>
      <c r="DJ10" s="80">
        <f t="array" ref="DJ10">IFERROR(IF(INDEX(MileageLogDecember!P$8:P$22,$DE10,1)=0,"",INDEX(MileageLogDecember!P$8:P$22,$DE10,1)),"")</f>
        <v>3185</v>
      </c>
      <c r="DK10" s="80">
        <f t="array" ref="DK10">IFERROR(IF(INDEX(MileageLogDecember!Q$8:Q$22,$DE10,1)=0,"",INDEX(MileageLogDecember!Q$8:Q$22,$DE10,1)),"")</f>
        <v>1500</v>
      </c>
      <c r="DL10" s="80">
        <f t="array" ref="DL10">IFERROR(IF(INDEX(MileageLogDecember!R$8:R$22,$DE10,1)=0,"",INDEX(MileageLogDecember!R$8:R$22,$DE10,1)),"")</f>
        <v>-1685</v>
      </c>
      <c r="DN10" s="69" t="s">
        <v>82</v>
      </c>
      <c r="DO10" s="80">
        <f t="shared" ref="DO10:DU10" si="12">IFERROR(SUM(BM$4:BM$18),"")</f>
        <v>10603</v>
      </c>
      <c r="DP10" s="80">
        <f t="shared" si="12"/>
        <v>12536</v>
      </c>
      <c r="DQ10" s="80">
        <f t="shared" si="12"/>
        <v>12100</v>
      </c>
      <c r="DR10" s="80">
        <f t="shared" si="12"/>
        <v>9436</v>
      </c>
      <c r="DS10" s="80">
        <f t="shared" si="12"/>
        <v>44675</v>
      </c>
      <c r="DT10" s="80">
        <f t="shared" si="12"/>
        <v>50500</v>
      </c>
      <c r="DU10" s="80">
        <f t="shared" si="12"/>
        <v>5825</v>
      </c>
    </row>
    <row r="11" spans="2:125" x14ac:dyDescent="0.25">
      <c r="B11" s="71">
        <v>8</v>
      </c>
      <c r="C11" s="82" t="str">
        <f t="array" ref="C11">IFERROR(IF(INDEX(VehicleRegistration!C$7:C$21,$B11,1)=0,"",INDEX(VehicleRegistration!C$7:C$21,$B11,1)),"")</f>
        <v>Bus</v>
      </c>
      <c r="D11" s="82" t="str">
        <f t="array" ref="D11">IFERROR(IF(INDEX(VehicleRegistration!D$7:D$21,$B11,1)=0,"",INDEX(VehicleRegistration!D$7:D$21,$B11,1)),"")</f>
        <v>New Holland</v>
      </c>
      <c r="E11" s="82" t="str">
        <f t="array" ref="E11">IFERROR(IF(INDEX(VehicleRegistration!E$7:E$21,$B11,1)=0,"",INDEX(VehicleRegistration!E$7:E$21,$B11,1)),"")</f>
        <v>ZXC-8642</v>
      </c>
      <c r="F11" s="82" t="str">
        <f t="shared" si="6"/>
        <v xml:space="preserve"> - </v>
      </c>
      <c r="G11" s="82" t="str">
        <f t="shared" si="7"/>
        <v xml:space="preserve"> - </v>
      </c>
      <c r="H11" s="82" t="str">
        <f t="shared" si="8"/>
        <v>Bus - New Holland - ZXC-8642</v>
      </c>
      <c r="J11" s="71">
        <v>8</v>
      </c>
      <c r="K11" s="80">
        <f t="array" ref="K11">IFERROR(IF(INDEX(MileageLogJanuary!L$8:L$22,$J11,1)=0,"",INDEX(MileageLogJanuary!L$8:L$22,$J11,1)),"")</f>
        <v>1700</v>
      </c>
      <c r="L11" s="80">
        <f t="array" ref="L11">IFERROR(IF(INDEX(MileageLogJanuary!M$8:M$22,$J11,1)=0,"",INDEX(MileageLogJanuary!M$8:M$22,$J11,1)),"")</f>
        <v>120</v>
      </c>
      <c r="M11" s="80">
        <f t="array" ref="M11">IFERROR(IF(INDEX(MileageLogJanuary!N$8:N$22,$J11,1)=0,"",INDEX(MileageLogJanuary!N$8:N$22,$J11,1)),"")</f>
        <v>200</v>
      </c>
      <c r="N11" s="80">
        <f t="array" ref="N11">IFERROR(IF(INDEX(MileageLogJanuary!O$8:O$22,$J11,1)=0,"",INDEX(MileageLogJanuary!O$8:O$22,$J11,1)),"")</f>
        <v>250</v>
      </c>
      <c r="O11" s="80">
        <f t="array" ref="O11">IFERROR(IF(INDEX(MileageLogJanuary!P$8:P$22,$J11,1)=0,"",INDEX(MileageLogJanuary!P$8:P$22,$J11,1)),"")</f>
        <v>2270</v>
      </c>
      <c r="P11" s="80">
        <f t="array" ref="P11">IFERROR(IF(INDEX(MileageLogJanuary!Q$8:Q$22,$J11,1)=0,"",INDEX(MileageLogJanuary!Q$8:Q$22,$J11,1)),"")</f>
        <v>3000</v>
      </c>
      <c r="Q11" s="80">
        <f t="array" ref="Q11">IFERROR(IF(INDEX(MileageLogJanuary!R$8:R$22,$J11,1)=0,"",INDEX(MileageLogJanuary!R$8:R$22,$J11,1)),"")</f>
        <v>730</v>
      </c>
      <c r="S11" s="71">
        <v>8</v>
      </c>
      <c r="T11" s="80">
        <f t="array" ref="T11">IFERROR(IF(INDEX(MileageLogFebruary!L$8:L$22,$S11,1)=0,"",INDEX(MileageLogFebruary!L$8:L$22,$S11,1)),"")</f>
        <v>383</v>
      </c>
      <c r="U11" s="80">
        <f t="array" ref="U11">IFERROR(IF(INDEX(MileageLogFebruary!M$8:M$22,$S11,1)=0,"",INDEX(MileageLogFebruary!M$8:M$22,$S11,1)),"")</f>
        <v>657</v>
      </c>
      <c r="V11" s="80">
        <f t="array" ref="V11">IFERROR(IF(INDEX(MileageLogFebruary!N$8:N$22,$S11,1)=0,"",INDEX(MileageLogFebruary!N$8:N$22,$S11,1)),"")</f>
        <v>1616</v>
      </c>
      <c r="W11" s="80">
        <f t="array" ref="W11">IFERROR(IF(INDEX(MileageLogFebruary!O$8:O$22,$S11,1)=0,"",INDEX(MileageLogFebruary!O$8:O$22,$S11,1)),"")</f>
        <v>659</v>
      </c>
      <c r="X11" s="80">
        <f t="array" ref="X11">IFERROR(IF(INDEX(MileageLogFebruary!P$8:P$22,$S11,1)=0,"",INDEX(MileageLogFebruary!P$8:P$22,$S11,1)),"")</f>
        <v>3315</v>
      </c>
      <c r="Y11" s="80">
        <f t="array" ref="Y11">IFERROR(IF(INDEX(MileageLogFebruary!Q$8:Q$22,$S11,1)=0,"",INDEX(MileageLogFebruary!Q$8:Q$22,$S11,1)),"")</f>
        <v>3000</v>
      </c>
      <c r="Z11" s="80">
        <f t="array" ref="Z11">IFERROR(IF(INDEX(MileageLogFebruary!R$8:R$22,$S11,1)=0,"",INDEX(MileageLogFebruary!R$8:R$22,$S11,1)),"")</f>
        <v>-315</v>
      </c>
      <c r="AB11" s="71">
        <v>8</v>
      </c>
      <c r="AC11" s="80" cm="1">
        <f t="array" ref="AC11">IFERROR(IF(INDEX(MileageLogMarch!L$8:L$22,$AB11,1)=0,"",INDEX(MileageLogMarch!L$8:L$22,$AB11,1)),"")</f>
        <v>1101</v>
      </c>
      <c r="AD11" s="80" cm="1">
        <f t="array" ref="AD11">IFERROR(IF(INDEX(MileageLogMarch!M$8:M$22,$AB11,1)=0,"",INDEX(MileageLogMarch!M$8:M$22,$AB11,1)),"")</f>
        <v>1061</v>
      </c>
      <c r="AE11" s="80" cm="1">
        <f t="array" ref="AE11">IFERROR(IF(INDEX(MileageLogMarch!N$8:N$22,$AB11,1)=0,"",INDEX(MileageLogMarch!N$8:N$22,$AB11,1)),"")</f>
        <v>72</v>
      </c>
      <c r="AF11" s="80" cm="1">
        <f t="array" ref="AF11">IFERROR(IF(INDEX(MileageLogMarch!O$8:O$22,$AB11,1)=0,"",INDEX(MileageLogMarch!O$8:O$22,$AB11,1)),"")</f>
        <v>1935</v>
      </c>
      <c r="AG11" s="80" cm="1">
        <f t="array" ref="AG11">IFERROR(IF(INDEX(MileageLogMarch!P$8:P$22,$AB11,1)=0,"",INDEX(MileageLogMarch!P$8:P$22,$AB11,1)),"")</f>
        <v>4169</v>
      </c>
      <c r="AH11" s="80" cm="1">
        <f t="array" ref="AH11">IFERROR(IF(INDEX(MileageLogMarch!Q$8:Q$22,$AB11,1)=0,"",INDEX(MileageLogMarch!Q$8:Q$22,$AB11,1)),"")</f>
        <v>3000</v>
      </c>
      <c r="AI11" s="80" cm="1">
        <f t="array" ref="AI11">IFERROR(IF(INDEX(MileageLogMarch!R$8:R$22,$AB11,1)=0,"",INDEX(MileageLogMarch!R$8:R$22,$AB11,1)),"")</f>
        <v>-1169</v>
      </c>
      <c r="AK11" s="71">
        <v>8</v>
      </c>
      <c r="AL11" s="80">
        <f t="array" ref="AL11">IFERROR(IF(INDEX(MileageLogApril!L$8:L$22,$AK11,1)=0,"",INDEX(MileageLogApril!L$8:L$22,$AK11,1)),"")</f>
        <v>422</v>
      </c>
      <c r="AM11" s="80">
        <f t="array" ref="AM11">IFERROR(IF(INDEX(MileageLogApril!M$8:M$22,$AK11,1)=0,"",INDEX(MileageLogApril!M$8:M$22,$AK11,1)),"")</f>
        <v>529</v>
      </c>
      <c r="AN11" s="80">
        <f t="array" ref="AN11">IFERROR(IF(INDEX(MileageLogApril!N$8:N$22,$AK11,1)=0,"",INDEX(MileageLogApril!N$8:N$22,$AK11,1)),"")</f>
        <v>1903</v>
      </c>
      <c r="AO11" s="80">
        <f t="array" ref="AO11">IFERROR(IF(INDEX(MileageLogApril!O$8:O$22,$AK11,1)=0,"",INDEX(MileageLogApril!O$8:O$22,$AK11,1)),"")</f>
        <v>1494</v>
      </c>
      <c r="AP11" s="80">
        <f t="array" ref="AP11">IFERROR(IF(INDEX(MileageLogApril!P$8:P$22,$AK11,1)=0,"",INDEX(MileageLogApril!P$8:P$22,$AK11,1)),"")</f>
        <v>4348</v>
      </c>
      <c r="AQ11" s="80">
        <f t="array" ref="AQ11">IFERROR(IF(INDEX(MileageLogApril!Q$8:Q$22,$AK11,1)=0,"",INDEX(MileageLogApril!Q$8:Q$22,$AK11,1)),"")</f>
        <v>3000</v>
      </c>
      <c r="AR11" s="80">
        <f t="array" ref="AR11">IFERROR(IF(INDEX(MileageLogApril!R$8:R$22,$AK11,1)=0,"",INDEX(MileageLogApril!R$8:R$22,$AK11,1)),"")</f>
        <v>-1348</v>
      </c>
      <c r="AT11" s="71">
        <v>8</v>
      </c>
      <c r="AU11" s="80">
        <f t="array" ref="AU11">IFERROR(IF(INDEX(MileageLogMay!L$8:L$22,$AT11,1)=0,"",INDEX(MileageLogMay!L$8:L$22,$AT11,1)),"")</f>
        <v>278</v>
      </c>
      <c r="AV11" s="80">
        <f t="array" ref="AV11">IFERROR(IF(INDEX(MileageLogMay!M$8:M$22,$AT11,1)=0,"",INDEX(MileageLogMay!M$8:M$22,$AT11,1)),"")</f>
        <v>1213</v>
      </c>
      <c r="AW11" s="80">
        <f t="array" ref="AW11">IFERROR(IF(INDEX(MileageLogMay!N$8:N$22,$AT11,1)=0,"",INDEX(MileageLogMay!N$8:N$22,$AT11,1)),"")</f>
        <v>1092</v>
      </c>
      <c r="AX11" s="80">
        <f t="array" ref="AX11">IFERROR(IF(INDEX(MileageLogMay!O$8:O$22,$AT11,1)=0,"",INDEX(MileageLogMay!O$8:O$22,$AT11,1)),"")</f>
        <v>729</v>
      </c>
      <c r="AY11" s="80">
        <f t="array" ref="AY11">IFERROR(IF(INDEX(MileageLogMay!P$8:P$22,$AT11,1)=0,"",INDEX(MileageLogMay!P$8:P$22,$AT11,1)),"")</f>
        <v>3312</v>
      </c>
      <c r="AZ11" s="80">
        <f t="array" ref="AZ11">IFERROR(IF(INDEX(MileageLogMay!Q$8:Q$22,$AT11,1)=0,"",INDEX(MileageLogMay!Q$8:Q$22,$AT11,1)),"")</f>
        <v>3000</v>
      </c>
      <c r="BA11" s="80">
        <f t="array" ref="BA11">IFERROR(IF(INDEX(MileageLogMay!R$8:R$22,$AT11,1)=0,"",INDEX(MileageLogMay!R$8:R$22,$AT11,1)),"")</f>
        <v>-312</v>
      </c>
      <c r="BC11" s="71">
        <v>8</v>
      </c>
      <c r="BD11" s="80">
        <f t="array" ref="BD11">IFERROR(IF(INDEX(MileageLogJune!L$8:L$22,$BC11,1)=0,"",INDEX(MileageLogJune!L$8:L$22,$BC11,1)),"")</f>
        <v>1690</v>
      </c>
      <c r="BE11" s="80">
        <f t="array" ref="BE11">IFERROR(IF(INDEX(MileageLogJune!M$8:M$22,$BC11,1)=0,"",INDEX(MileageLogJune!M$8:M$22,$BC11,1)),"")</f>
        <v>1383</v>
      </c>
      <c r="BF11" s="80">
        <f t="array" ref="BF11">IFERROR(IF(INDEX(MileageLogJune!N$8:N$22,$BC11,1)=0,"",INDEX(MileageLogJune!N$8:N$22,$BC11,1)),"")</f>
        <v>1691</v>
      </c>
      <c r="BG11" s="80">
        <f t="array" ref="BG11">IFERROR(IF(INDEX(MileageLogJune!O$8:O$22,$BC11,1)=0,"",INDEX(MileageLogJune!O$8:O$22,$BC11,1)),"")</f>
        <v>1425</v>
      </c>
      <c r="BH11" s="80">
        <f t="array" ref="BH11">IFERROR(IF(INDEX(MileageLogJune!P$8:P$22,$BC11,1)=0,"",INDEX(MileageLogJune!P$8:P$22,$BC11,1)),"")</f>
        <v>6189</v>
      </c>
      <c r="BI11" s="80">
        <f t="array" ref="BI11">IFERROR(IF(INDEX(MileageLogJune!Q$8:Q$22,$BC11,1)=0,"",INDEX(MileageLogJune!Q$8:Q$22,$BC11,1)),"")</f>
        <v>3000</v>
      </c>
      <c r="BJ11" s="80">
        <f t="array" ref="BJ11">IFERROR(IF(INDEX(MileageLogJune!R$8:R$22,$BC11,1)=0,"",INDEX(MileageLogJune!R$8:R$22,$BC11,1)),"")</f>
        <v>-3189</v>
      </c>
      <c r="BL11" s="71">
        <v>8</v>
      </c>
      <c r="BM11" s="80">
        <f t="array" ref="BM11">IFERROR(IF(INDEX(MileageLogJuly!L$8:L$22,$BL11,1)=0,"",INDEX(MileageLogJuly!L$8:L$22,$BL11,1)),"")</f>
        <v>439</v>
      </c>
      <c r="BN11" s="80">
        <f t="array" ref="BN11">IFERROR(IF(INDEX(MileageLogJuly!M$8:M$22,$BL11,1)=0,"",INDEX(MileageLogJuly!M$8:M$22,$BL11,1)),"")</f>
        <v>1503</v>
      </c>
      <c r="BO11" s="80">
        <f t="array" ref="BO11">IFERROR(IF(INDEX(MileageLogJuly!N$8:N$22,$BL11,1)=0,"",INDEX(MileageLogJuly!N$8:N$22,$BL11,1)),"")</f>
        <v>1603</v>
      </c>
      <c r="BP11" s="80">
        <f t="array" ref="BP11">IFERROR(IF(INDEX(MileageLogJuly!O$8:O$22,$BL11,1)=0,"",INDEX(MileageLogJuly!O$8:O$22,$BL11,1)),"")</f>
        <v>1284</v>
      </c>
      <c r="BQ11" s="80">
        <f t="array" ref="BQ11">IFERROR(IF(INDEX(MileageLogJuly!P$8:P$22,$BL11,1)=0,"",INDEX(MileageLogJuly!P$8:P$22,$BL11,1)),"")</f>
        <v>4829</v>
      </c>
      <c r="BR11" s="80">
        <f t="array" ref="BR11">IFERROR(IF(INDEX(MileageLogJuly!Q$8:Q$22,$BL11,1)=0,"",INDEX(MileageLogJuly!Q$8:Q$22,$BL11,1)),"")</f>
        <v>3000</v>
      </c>
      <c r="BS11" s="80">
        <f t="array" ref="BS11">IFERROR(IF(INDEX(MileageLogJuly!R$8:R$22,$BL11,1)=0,"",INDEX(MileageLogJuly!R$8:R$22,$BL11,1)),"")</f>
        <v>-1829</v>
      </c>
      <c r="BU11" s="71">
        <v>8</v>
      </c>
      <c r="BV11" s="80">
        <f t="array" ref="BV11">IFERROR(IF(INDEX(MileageLogAugust!L$8:L$22,$BU11,1)=0,"",INDEX(MileageLogAugust!L$8:L$22,$BU11,1)),"")</f>
        <v>1392</v>
      </c>
      <c r="BW11" s="80">
        <f t="array" ref="BW11">IFERROR(IF(INDEX(MileageLogAugust!M$8:M$22,$BU11,1)=0,"",INDEX(MileageLogAugust!M$8:M$22,$BU11,1)),"")</f>
        <v>1444</v>
      </c>
      <c r="BX11" s="80">
        <f t="array" ref="BX11">IFERROR(IF(INDEX(MileageLogAugust!N$8:N$22,$BU11,1)=0,"",INDEX(MileageLogAugust!N$8:N$22,$BU11,1)),"")</f>
        <v>731</v>
      </c>
      <c r="BY11" s="80">
        <f t="array" ref="BY11">IFERROR(IF(INDEX(MileageLogAugust!O$8:O$22,$BU11,1)=0,"",INDEX(MileageLogAugust!O$8:O$22,$BU11,1)),"")</f>
        <v>389</v>
      </c>
      <c r="BZ11" s="80">
        <f t="array" ref="BZ11">IFERROR(IF(INDEX(MileageLogAugust!P$8:P$22,$BU11,1)=0,"",INDEX(MileageLogAugust!P$8:P$22,$BU11,1)),"")</f>
        <v>3956</v>
      </c>
      <c r="CA11" s="80">
        <f t="array" ref="CA11">IFERROR(IF(INDEX(MileageLogAugust!Q$8:Q$22,$BU11,1)=0,"",INDEX(MileageLogAugust!Q$8:Q$22,$BU11,1)),"")</f>
        <v>3000</v>
      </c>
      <c r="CB11" s="80">
        <f t="array" ref="CB11">IFERROR(IF(INDEX(MileageLogAugust!R$8:R$22,$BU11,1)=0,"",INDEX(MileageLogAugust!R$8:R$22,$BU11,1)),"")</f>
        <v>-956</v>
      </c>
      <c r="CD11" s="71">
        <v>8</v>
      </c>
      <c r="CE11" s="80">
        <f t="array" ref="CE11">IFERROR(IF(INDEX(MileageLogSeptember!L$8:L$22,$CD11,1)=0,"",INDEX(MileageLogSeptember!L$8:L$22,$CD11,1)),"")</f>
        <v>770</v>
      </c>
      <c r="CF11" s="80">
        <f t="array" ref="CF11">IFERROR(IF(INDEX(MileageLogSeptember!M$8:M$22,$CD11,1)=0,"",INDEX(MileageLogSeptember!M$8:M$22,$CD11,1)),"")</f>
        <v>932</v>
      </c>
      <c r="CG11" s="80">
        <f t="array" ref="CG11">IFERROR(IF(INDEX(MileageLogSeptember!N$8:N$22,$CD11,1)=0,"",INDEX(MileageLogSeptember!N$8:N$22,$CD11,1)),"")</f>
        <v>859</v>
      </c>
      <c r="CH11" s="80">
        <f t="array" ref="CH11">IFERROR(IF(INDEX(MileageLogSeptember!O$8:O$22,$CD11,1)=0,"",INDEX(MileageLogSeptember!O$8:O$22,$CD11,1)),"")</f>
        <v>1352</v>
      </c>
      <c r="CI11" s="80">
        <f t="array" ref="CI11">IFERROR(IF(INDEX(MileageLogSeptember!P$8:P$22,$CD11,1)=0,"",INDEX(MileageLogSeptember!P$8:P$22,$CD11,1)),"")</f>
        <v>3913</v>
      </c>
      <c r="CJ11" s="80">
        <f t="array" ref="CJ11">IFERROR(IF(INDEX(MileageLogSeptember!Q$8:Q$22,$CD11,1)=0,"",INDEX(MileageLogSeptember!Q$8:Q$22,$CD11,1)),"")</f>
        <v>3000</v>
      </c>
      <c r="CK11" s="80">
        <f t="array" ref="CK11">IFERROR(IF(INDEX(MileageLogSeptember!R$8:R$22,$CD11,1)=0,"",INDEX(MileageLogSeptember!R$8:R$22,$CD11,1)),"")</f>
        <v>-913</v>
      </c>
      <c r="CM11" s="71">
        <v>8</v>
      </c>
      <c r="CN11" s="80">
        <f t="array" ref="CN11">IFERROR(IF(INDEX(MileageLogOctober!L$8:L$22,$CM11,1)=0,"",INDEX(MileageLogOctober!L$8:L$22,$CM11,1)),"")</f>
        <v>781</v>
      </c>
      <c r="CO11" s="80">
        <f t="array" ref="CO11">IFERROR(IF(INDEX(MileageLogOctober!M$8:M$22,$CM11,1)=0,"",INDEX(MileageLogOctober!M$8:M$22,$CM11,1)),"")</f>
        <v>1342</v>
      </c>
      <c r="CP11" s="80">
        <f t="array" ref="CP11">IFERROR(IF(INDEX(MileageLogOctober!N$8:N$22,$CM11,1)=0,"",INDEX(MileageLogOctober!N$8:N$22,$CM11,1)),"")</f>
        <v>1620</v>
      </c>
      <c r="CQ11" s="80">
        <f t="array" ref="CQ11">IFERROR(IF(INDEX(MileageLogOctober!O$8:O$22,$CM11,1)=0,"",INDEX(MileageLogOctober!O$8:O$22,$CM11,1)),"")</f>
        <v>1816</v>
      </c>
      <c r="CR11" s="80">
        <f t="array" ref="CR11">IFERROR(IF(INDEX(MileageLogOctober!P$8:P$22,$CM11,1)=0,"",INDEX(MileageLogOctober!P$8:P$22,$CM11,1)),"")</f>
        <v>5559</v>
      </c>
      <c r="CS11" s="80">
        <f t="array" ref="CS11">IFERROR(IF(INDEX(MileageLogOctober!Q$8:Q$22,$CM11,1)=0,"",INDEX(MileageLogOctober!Q$8:Q$22,$CM11,1)),"")</f>
        <v>3000</v>
      </c>
      <c r="CT11" s="80">
        <f t="array" ref="CT11">IFERROR(IF(INDEX(MileageLogOctober!R$8:R$22,$CM11,1)=0,"",INDEX(MileageLogOctober!R$8:R$22,$CM11,1)),"")</f>
        <v>-2559</v>
      </c>
      <c r="CV11" s="71">
        <v>8</v>
      </c>
      <c r="CW11" s="80">
        <f t="array" ref="CW11">IFERROR(IF(INDEX(MileageLogNovember!L$8:L$22,$CV11,1)=0,"",INDEX(MileageLogNovember!L$8:L$22,$CV11,1)),"")</f>
        <v>697</v>
      </c>
      <c r="CX11" s="80">
        <f t="array" ref="CX11">IFERROR(IF(INDEX(MileageLogNovember!M$8:M$22,$CV11,1)=0,"",INDEX(MileageLogNovember!M$8:M$22,$CV11,1)),"")</f>
        <v>801</v>
      </c>
      <c r="CY11" s="80">
        <f t="array" ref="CY11">IFERROR(IF(INDEX(MileageLogNovember!N$8:N$22,$CV11,1)=0,"",INDEX(MileageLogNovember!N$8:N$22,$CV11,1)),"")</f>
        <v>1818</v>
      </c>
      <c r="CZ11" s="80">
        <f t="array" ref="CZ11">IFERROR(IF(INDEX(MileageLogNovember!O$8:O$22,$CV11,1)=0,"",INDEX(MileageLogNovember!O$8:O$22,$CV11,1)),"")</f>
        <v>823</v>
      </c>
      <c r="DA11" s="80">
        <f t="array" ref="DA11">IFERROR(IF(INDEX(MileageLogNovember!P$8:P$22,$CV11,1)=0,"",INDEX(MileageLogNovember!P$8:P$22,$CV11,1)),"")</f>
        <v>4139</v>
      </c>
      <c r="DB11" s="80">
        <f t="array" ref="DB11">IFERROR(IF(INDEX(MileageLogNovember!Q$8:Q$22,$CV11,1)=0,"",INDEX(MileageLogNovember!Q$8:Q$22,$CV11,1)),"")</f>
        <v>3000</v>
      </c>
      <c r="DC11" s="80">
        <f t="array" ref="DC11">IFERROR(IF(INDEX(MileageLogNovember!R$8:R$22,$CV11,1)=0,"",INDEX(MileageLogNovember!R$8:R$22,$CV11,1)),"")</f>
        <v>-1139</v>
      </c>
      <c r="DE11" s="71">
        <v>8</v>
      </c>
      <c r="DF11" s="80">
        <f t="array" ref="DF11">IFERROR(IF(INDEX(MileageLogDecember!L$8:L$22,$DE11,1)=0,"",INDEX(MileageLogDecember!L$8:L$22,$DE11,1)),"")</f>
        <v>1985</v>
      </c>
      <c r="DG11" s="80">
        <f t="array" ref="DG11">IFERROR(IF(INDEX(MileageLogDecember!M$8:M$22,$DE11,1)=0,"",INDEX(MileageLogDecember!M$8:M$22,$DE11,1)),"")</f>
        <v>526</v>
      </c>
      <c r="DH11" s="80">
        <f t="array" ref="DH11">IFERROR(IF(INDEX(MileageLogDecember!N$8:N$22,$DE11,1)=0,"",INDEX(MileageLogDecember!N$8:N$22,$DE11,1)),"")</f>
        <v>1203</v>
      </c>
      <c r="DI11" s="80">
        <f t="array" ref="DI11">IFERROR(IF(INDEX(MileageLogDecember!O$8:O$22,$DE11,1)=0,"",INDEX(MileageLogDecember!O$8:O$22,$DE11,1)),"")</f>
        <v>912</v>
      </c>
      <c r="DJ11" s="80">
        <f t="array" ref="DJ11">IFERROR(IF(INDEX(MileageLogDecember!P$8:P$22,$DE11,1)=0,"",INDEX(MileageLogDecember!P$8:P$22,$DE11,1)),"")</f>
        <v>4626</v>
      </c>
      <c r="DK11" s="80">
        <f t="array" ref="DK11">IFERROR(IF(INDEX(MileageLogDecember!Q$8:Q$22,$DE11,1)=0,"",INDEX(MileageLogDecember!Q$8:Q$22,$DE11,1)),"")</f>
        <v>3000</v>
      </c>
      <c r="DL11" s="80">
        <f t="array" ref="DL11">IFERROR(IF(INDEX(MileageLogDecember!R$8:R$22,$DE11,1)=0,"",INDEX(MileageLogDecember!R$8:R$22,$DE11,1)),"")</f>
        <v>-1626</v>
      </c>
      <c r="DN11" s="69" t="s">
        <v>83</v>
      </c>
      <c r="DO11" s="80">
        <f t="shared" ref="DO11:DU11" si="13">IFERROR(SUM(BV$4:BV$18),"")</f>
        <v>8985</v>
      </c>
      <c r="DP11" s="80">
        <f t="shared" si="13"/>
        <v>10308</v>
      </c>
      <c r="DQ11" s="80">
        <f t="shared" si="13"/>
        <v>8565</v>
      </c>
      <c r="DR11" s="80">
        <f t="shared" si="13"/>
        <v>10617</v>
      </c>
      <c r="DS11" s="80">
        <f t="shared" si="13"/>
        <v>38475</v>
      </c>
      <c r="DT11" s="80">
        <f t="shared" si="13"/>
        <v>50500</v>
      </c>
      <c r="DU11" s="80">
        <f t="shared" si="13"/>
        <v>12025</v>
      </c>
    </row>
    <row r="12" spans="2:125" x14ac:dyDescent="0.25">
      <c r="B12" s="71">
        <v>9</v>
      </c>
      <c r="C12" s="82" t="str">
        <f t="array" ref="C12">IFERROR(IF(INDEX(VehicleRegistration!C$7:C$21,$B12,1)=0,"",INDEX(VehicleRegistration!C$7:C$21,$B12,1)),"")</f>
        <v>Motorcycle</v>
      </c>
      <c r="D12" s="82" t="str">
        <f t="array" ref="D12">IFERROR(IF(INDEX(VehicleRegistration!D$7:D$21,$B12,1)=0,"",INDEX(VehicleRegistration!D$7:D$21,$B12,1)),"")</f>
        <v>Audi</v>
      </c>
      <c r="E12" s="82" t="str">
        <f t="array" ref="E12">IFERROR(IF(INDEX(VehicleRegistration!E$7:E$21,$B12,1)=0,"",INDEX(VehicleRegistration!E$7:E$21,$B12,1)),"")</f>
        <v>VBN-9753</v>
      </c>
      <c r="F12" s="82" t="str">
        <f t="shared" si="6"/>
        <v xml:space="preserve"> - </v>
      </c>
      <c r="G12" s="82" t="str">
        <f t="shared" si="7"/>
        <v xml:space="preserve"> - </v>
      </c>
      <c r="H12" s="82" t="str">
        <f t="shared" si="8"/>
        <v>Motorcycle - Audi - VBN-9753</v>
      </c>
      <c r="J12" s="71">
        <v>9</v>
      </c>
      <c r="K12" s="80">
        <f t="array" ref="K12">IFERROR(IF(INDEX(MileageLogJanuary!L$8:L$22,$J12,1)=0,"",INDEX(MileageLogJanuary!L$8:L$22,$J12,1)),"")</f>
        <v>7000</v>
      </c>
      <c r="L12" s="80">
        <f t="array" ref="L12">IFERROR(IF(INDEX(MileageLogJanuary!M$8:M$22,$J12,1)=0,"",INDEX(MileageLogJanuary!M$8:M$22,$J12,1)),"")</f>
        <v>1000</v>
      </c>
      <c r="M12" s="80">
        <f t="array" ref="M12">IFERROR(IF(INDEX(MileageLogJanuary!N$8:N$22,$J12,1)=0,"",INDEX(MileageLogJanuary!N$8:N$22,$J12,1)),"")</f>
        <v>128</v>
      </c>
      <c r="N12" s="80">
        <f t="array" ref="N12">IFERROR(IF(INDEX(MileageLogJanuary!O$8:O$22,$J12,1)=0,"",INDEX(MileageLogJanuary!O$8:O$22,$J12,1)),"")</f>
        <v>120</v>
      </c>
      <c r="O12" s="80">
        <f t="array" ref="O12">IFERROR(IF(INDEX(MileageLogJanuary!P$8:P$22,$J12,1)=0,"",INDEX(MileageLogJanuary!P$8:P$22,$J12,1)),"")</f>
        <v>8248</v>
      </c>
      <c r="P12" s="80">
        <f t="array" ref="P12">IFERROR(IF(INDEX(MileageLogJanuary!Q$8:Q$22,$J12,1)=0,"",INDEX(MileageLogJanuary!Q$8:Q$22,$J12,1)),"")</f>
        <v>9000</v>
      </c>
      <c r="Q12" s="80">
        <f t="array" ref="Q12">IFERROR(IF(INDEX(MileageLogJanuary!R$8:R$22,$J12,1)=0,"",INDEX(MileageLogJanuary!R$8:R$22,$J12,1)),"")</f>
        <v>752</v>
      </c>
      <c r="S12" s="71">
        <v>9</v>
      </c>
      <c r="T12" s="80">
        <f t="array" ref="T12">IFERROR(IF(INDEX(MileageLogFebruary!L$8:L$22,$S12,1)=0,"",INDEX(MileageLogFebruary!L$8:L$22,$S12,1)),"")</f>
        <v>761</v>
      </c>
      <c r="U12" s="80">
        <f t="array" ref="U12">IFERROR(IF(INDEX(MileageLogFebruary!M$8:M$22,$S12,1)=0,"",INDEX(MileageLogFebruary!M$8:M$22,$S12,1)),"")</f>
        <v>1222</v>
      </c>
      <c r="V12" s="80">
        <f t="array" ref="V12">IFERROR(IF(INDEX(MileageLogFebruary!N$8:N$22,$S12,1)=0,"",INDEX(MileageLogFebruary!N$8:N$22,$S12,1)),"")</f>
        <v>169</v>
      </c>
      <c r="W12" s="80">
        <f t="array" ref="W12">IFERROR(IF(INDEX(MileageLogFebruary!O$8:O$22,$S12,1)=0,"",INDEX(MileageLogFebruary!O$8:O$22,$S12,1)),"")</f>
        <v>1961</v>
      </c>
      <c r="X12" s="80">
        <f t="array" ref="X12">IFERROR(IF(INDEX(MileageLogFebruary!P$8:P$22,$S12,1)=0,"",INDEX(MileageLogFebruary!P$8:P$22,$S12,1)),"")</f>
        <v>4113</v>
      </c>
      <c r="Y12" s="80">
        <f t="array" ref="Y12">IFERROR(IF(INDEX(MileageLogFebruary!Q$8:Q$22,$S12,1)=0,"",INDEX(MileageLogFebruary!Q$8:Q$22,$S12,1)),"")</f>
        <v>9000</v>
      </c>
      <c r="Z12" s="80">
        <f t="array" ref="Z12">IFERROR(IF(INDEX(MileageLogFebruary!R$8:R$22,$S12,1)=0,"",INDEX(MileageLogFebruary!R$8:R$22,$S12,1)),"")</f>
        <v>4887</v>
      </c>
      <c r="AB12" s="71">
        <v>9</v>
      </c>
      <c r="AC12" s="80" cm="1">
        <f t="array" ref="AC12">IFERROR(IF(INDEX(MileageLogMarch!L$8:L$22,$AB12,1)=0,"",INDEX(MileageLogMarch!L$8:L$22,$AB12,1)),"")</f>
        <v>1279</v>
      </c>
      <c r="AD12" s="80" cm="1">
        <f t="array" ref="AD12">IFERROR(IF(INDEX(MileageLogMarch!M$8:M$22,$AB12,1)=0,"",INDEX(MileageLogMarch!M$8:M$22,$AB12,1)),"")</f>
        <v>1244</v>
      </c>
      <c r="AE12" s="80" cm="1">
        <f t="array" ref="AE12">IFERROR(IF(INDEX(MileageLogMarch!N$8:N$22,$AB12,1)=0,"",INDEX(MileageLogMarch!N$8:N$22,$AB12,1)),"")</f>
        <v>1569</v>
      </c>
      <c r="AF12" s="80" cm="1">
        <f t="array" ref="AF12">IFERROR(IF(INDEX(MileageLogMarch!O$8:O$22,$AB12,1)=0,"",INDEX(MileageLogMarch!O$8:O$22,$AB12,1)),"")</f>
        <v>707</v>
      </c>
      <c r="AG12" s="80" cm="1">
        <f t="array" ref="AG12">IFERROR(IF(INDEX(MileageLogMarch!P$8:P$22,$AB12,1)=0,"",INDEX(MileageLogMarch!P$8:P$22,$AB12,1)),"")</f>
        <v>4799</v>
      </c>
      <c r="AH12" s="80" cm="1">
        <f t="array" ref="AH12">IFERROR(IF(INDEX(MileageLogMarch!Q$8:Q$22,$AB12,1)=0,"",INDEX(MileageLogMarch!Q$8:Q$22,$AB12,1)),"")</f>
        <v>9000</v>
      </c>
      <c r="AI12" s="80" cm="1">
        <f t="array" ref="AI12">IFERROR(IF(INDEX(MileageLogMarch!R$8:R$22,$AB12,1)=0,"",INDEX(MileageLogMarch!R$8:R$22,$AB12,1)),"")</f>
        <v>4201</v>
      </c>
      <c r="AK12" s="71">
        <v>9</v>
      </c>
      <c r="AL12" s="80">
        <f t="array" ref="AL12">IFERROR(IF(INDEX(MileageLogApril!L$8:L$22,$AK12,1)=0,"",INDEX(MileageLogApril!L$8:L$22,$AK12,1)),"")</f>
        <v>448</v>
      </c>
      <c r="AM12" s="80">
        <f t="array" ref="AM12">IFERROR(IF(INDEX(MileageLogApril!M$8:M$22,$AK12,1)=0,"",INDEX(MileageLogApril!M$8:M$22,$AK12,1)),"")</f>
        <v>441</v>
      </c>
      <c r="AN12" s="80">
        <f t="array" ref="AN12">IFERROR(IF(INDEX(MileageLogApril!N$8:N$22,$AK12,1)=0,"",INDEX(MileageLogApril!N$8:N$22,$AK12,1)),"")</f>
        <v>1611</v>
      </c>
      <c r="AO12" s="80">
        <f t="array" ref="AO12">IFERROR(IF(INDEX(MileageLogApril!O$8:O$22,$AK12,1)=0,"",INDEX(MileageLogApril!O$8:O$22,$AK12,1)),"")</f>
        <v>1479</v>
      </c>
      <c r="AP12" s="80">
        <f t="array" ref="AP12">IFERROR(IF(INDEX(MileageLogApril!P$8:P$22,$AK12,1)=0,"",INDEX(MileageLogApril!P$8:P$22,$AK12,1)),"")</f>
        <v>3979</v>
      </c>
      <c r="AQ12" s="80">
        <f t="array" ref="AQ12">IFERROR(IF(INDEX(MileageLogApril!Q$8:Q$22,$AK12,1)=0,"",INDEX(MileageLogApril!Q$8:Q$22,$AK12,1)),"")</f>
        <v>9000</v>
      </c>
      <c r="AR12" s="80">
        <f t="array" ref="AR12">IFERROR(IF(INDEX(MileageLogApril!R$8:R$22,$AK12,1)=0,"",INDEX(MileageLogApril!R$8:R$22,$AK12,1)),"")</f>
        <v>5021</v>
      </c>
      <c r="AT12" s="71">
        <v>9</v>
      </c>
      <c r="AU12" s="80">
        <f t="array" ref="AU12">IFERROR(IF(INDEX(MileageLogMay!L$8:L$22,$AT12,1)=0,"",INDEX(MileageLogMay!L$8:L$22,$AT12,1)),"")</f>
        <v>887</v>
      </c>
      <c r="AV12" s="80">
        <f t="array" ref="AV12">IFERROR(IF(INDEX(MileageLogMay!M$8:M$22,$AT12,1)=0,"",INDEX(MileageLogMay!M$8:M$22,$AT12,1)),"")</f>
        <v>1175</v>
      </c>
      <c r="AW12" s="80">
        <f t="array" ref="AW12">IFERROR(IF(INDEX(MileageLogMay!N$8:N$22,$AT12,1)=0,"",INDEX(MileageLogMay!N$8:N$22,$AT12,1)),"")</f>
        <v>15</v>
      </c>
      <c r="AX12" s="80">
        <f t="array" ref="AX12">IFERROR(IF(INDEX(MileageLogMay!O$8:O$22,$AT12,1)=0,"",INDEX(MileageLogMay!O$8:O$22,$AT12,1)),"")</f>
        <v>275</v>
      </c>
      <c r="AY12" s="80">
        <f t="array" ref="AY12">IFERROR(IF(INDEX(MileageLogMay!P$8:P$22,$AT12,1)=0,"",INDEX(MileageLogMay!P$8:P$22,$AT12,1)),"")</f>
        <v>2352</v>
      </c>
      <c r="AZ12" s="80">
        <f t="array" ref="AZ12">IFERROR(IF(INDEX(MileageLogMay!Q$8:Q$22,$AT12,1)=0,"",INDEX(MileageLogMay!Q$8:Q$22,$AT12,1)),"")</f>
        <v>9000</v>
      </c>
      <c r="BA12" s="80">
        <f t="array" ref="BA12">IFERROR(IF(INDEX(MileageLogMay!R$8:R$22,$AT12,1)=0,"",INDEX(MileageLogMay!R$8:R$22,$AT12,1)),"")</f>
        <v>6648</v>
      </c>
      <c r="BC12" s="71">
        <v>9</v>
      </c>
      <c r="BD12" s="80">
        <f t="array" ref="BD12">IFERROR(IF(INDEX(MileageLogJune!L$8:L$22,$BC12,1)=0,"",INDEX(MileageLogJune!L$8:L$22,$BC12,1)),"")</f>
        <v>489</v>
      </c>
      <c r="BE12" s="80">
        <f t="array" ref="BE12">IFERROR(IF(INDEX(MileageLogJune!M$8:M$22,$BC12,1)=0,"",INDEX(MileageLogJune!M$8:M$22,$BC12,1)),"")</f>
        <v>1697</v>
      </c>
      <c r="BF12" s="80">
        <f t="array" ref="BF12">IFERROR(IF(INDEX(MileageLogJune!N$8:N$22,$BC12,1)=0,"",INDEX(MileageLogJune!N$8:N$22,$BC12,1)),"")</f>
        <v>1631</v>
      </c>
      <c r="BG12" s="80">
        <f t="array" ref="BG12">IFERROR(IF(INDEX(MileageLogJune!O$8:O$22,$BC12,1)=0,"",INDEX(MileageLogJune!O$8:O$22,$BC12,1)),"")</f>
        <v>11</v>
      </c>
      <c r="BH12" s="80">
        <f t="array" ref="BH12">IFERROR(IF(INDEX(MileageLogJune!P$8:P$22,$BC12,1)=0,"",INDEX(MileageLogJune!P$8:P$22,$BC12,1)),"")</f>
        <v>3828</v>
      </c>
      <c r="BI12" s="80">
        <f t="array" ref="BI12">IFERROR(IF(INDEX(MileageLogJune!Q$8:Q$22,$BC12,1)=0,"",INDEX(MileageLogJune!Q$8:Q$22,$BC12,1)),"")</f>
        <v>9000</v>
      </c>
      <c r="BJ12" s="80">
        <f t="array" ref="BJ12">IFERROR(IF(INDEX(MileageLogJune!R$8:R$22,$BC12,1)=0,"",INDEX(MileageLogJune!R$8:R$22,$BC12,1)),"")</f>
        <v>5172</v>
      </c>
      <c r="BL12" s="71">
        <v>9</v>
      </c>
      <c r="BM12" s="80">
        <f t="array" ref="BM12">IFERROR(IF(INDEX(MileageLogJuly!L$8:L$22,$BL12,1)=0,"",INDEX(MileageLogJuly!L$8:L$22,$BL12,1)),"")</f>
        <v>254</v>
      </c>
      <c r="BN12" s="80">
        <f t="array" ref="BN12">IFERROR(IF(INDEX(MileageLogJuly!M$8:M$22,$BL12,1)=0,"",INDEX(MileageLogJuly!M$8:M$22,$BL12,1)),"")</f>
        <v>1262</v>
      </c>
      <c r="BO12" s="80">
        <f t="array" ref="BO12">IFERROR(IF(INDEX(MileageLogJuly!N$8:N$22,$BL12,1)=0,"",INDEX(MileageLogJuly!N$8:N$22,$BL12,1)),"")</f>
        <v>591</v>
      </c>
      <c r="BP12" s="80">
        <f t="array" ref="BP12">IFERROR(IF(INDEX(MileageLogJuly!O$8:O$22,$BL12,1)=0,"",INDEX(MileageLogJuly!O$8:O$22,$BL12,1)),"")</f>
        <v>1487</v>
      </c>
      <c r="BQ12" s="80">
        <f t="array" ref="BQ12">IFERROR(IF(INDEX(MileageLogJuly!P$8:P$22,$BL12,1)=0,"",INDEX(MileageLogJuly!P$8:P$22,$BL12,1)),"")</f>
        <v>3594</v>
      </c>
      <c r="BR12" s="80">
        <f t="array" ref="BR12">IFERROR(IF(INDEX(MileageLogJuly!Q$8:Q$22,$BL12,1)=0,"",INDEX(MileageLogJuly!Q$8:Q$22,$BL12,1)),"")</f>
        <v>9000</v>
      </c>
      <c r="BS12" s="80">
        <f t="array" ref="BS12">IFERROR(IF(INDEX(MileageLogJuly!R$8:R$22,$BL12,1)=0,"",INDEX(MileageLogJuly!R$8:R$22,$BL12,1)),"")</f>
        <v>5406</v>
      </c>
      <c r="BU12" s="71">
        <v>9</v>
      </c>
      <c r="BV12" s="80">
        <f t="array" ref="BV12">IFERROR(IF(INDEX(MileageLogAugust!L$8:L$22,$BU12,1)=0,"",INDEX(MileageLogAugust!L$8:L$22,$BU12,1)),"")</f>
        <v>1044</v>
      </c>
      <c r="BW12" s="80">
        <f t="array" ref="BW12">IFERROR(IF(INDEX(MileageLogAugust!M$8:M$22,$BU12,1)=0,"",INDEX(MileageLogAugust!M$8:M$22,$BU12,1)),"")</f>
        <v>1111</v>
      </c>
      <c r="BX12" s="80">
        <f t="array" ref="BX12">IFERROR(IF(INDEX(MileageLogAugust!N$8:N$22,$BU12,1)=0,"",INDEX(MileageLogAugust!N$8:N$22,$BU12,1)),"")</f>
        <v>1269</v>
      </c>
      <c r="BY12" s="80">
        <f t="array" ref="BY12">IFERROR(IF(INDEX(MileageLogAugust!O$8:O$22,$BU12,1)=0,"",INDEX(MileageLogAugust!O$8:O$22,$BU12,1)),"")</f>
        <v>470</v>
      </c>
      <c r="BZ12" s="80">
        <f t="array" ref="BZ12">IFERROR(IF(INDEX(MileageLogAugust!P$8:P$22,$BU12,1)=0,"",INDEX(MileageLogAugust!P$8:P$22,$BU12,1)),"")</f>
        <v>3894</v>
      </c>
      <c r="CA12" s="80">
        <f t="array" ref="CA12">IFERROR(IF(INDEX(MileageLogAugust!Q$8:Q$22,$BU12,1)=0,"",INDEX(MileageLogAugust!Q$8:Q$22,$BU12,1)),"")</f>
        <v>9000</v>
      </c>
      <c r="CB12" s="80">
        <f t="array" ref="CB12">IFERROR(IF(INDEX(MileageLogAugust!R$8:R$22,$BU12,1)=0,"",INDEX(MileageLogAugust!R$8:R$22,$BU12,1)),"")</f>
        <v>5106</v>
      </c>
      <c r="CD12" s="71">
        <v>9</v>
      </c>
      <c r="CE12" s="80">
        <f t="array" ref="CE12">IFERROR(IF(INDEX(MileageLogSeptember!L$8:L$22,$CD12,1)=0,"",INDEX(MileageLogSeptember!L$8:L$22,$CD12,1)),"")</f>
        <v>1613</v>
      </c>
      <c r="CF12" s="80">
        <f t="array" ref="CF12">IFERROR(IF(INDEX(MileageLogSeptember!M$8:M$22,$CD12,1)=0,"",INDEX(MileageLogSeptember!M$8:M$22,$CD12,1)),"")</f>
        <v>280</v>
      </c>
      <c r="CG12" s="80">
        <f t="array" ref="CG12">IFERROR(IF(INDEX(MileageLogSeptember!N$8:N$22,$CD12,1)=0,"",INDEX(MileageLogSeptember!N$8:N$22,$CD12,1)),"")</f>
        <v>1535</v>
      </c>
      <c r="CH12" s="80">
        <f t="array" ref="CH12">IFERROR(IF(INDEX(MileageLogSeptember!O$8:O$22,$CD12,1)=0,"",INDEX(MileageLogSeptember!O$8:O$22,$CD12,1)),"")</f>
        <v>678</v>
      </c>
      <c r="CI12" s="80">
        <f t="array" ref="CI12">IFERROR(IF(INDEX(MileageLogSeptember!P$8:P$22,$CD12,1)=0,"",INDEX(MileageLogSeptember!P$8:P$22,$CD12,1)),"")</f>
        <v>4106</v>
      </c>
      <c r="CJ12" s="80">
        <f t="array" ref="CJ12">IFERROR(IF(INDEX(MileageLogSeptember!Q$8:Q$22,$CD12,1)=0,"",INDEX(MileageLogSeptember!Q$8:Q$22,$CD12,1)),"")</f>
        <v>9000</v>
      </c>
      <c r="CK12" s="80">
        <f t="array" ref="CK12">IFERROR(IF(INDEX(MileageLogSeptember!R$8:R$22,$CD12,1)=0,"",INDEX(MileageLogSeptember!R$8:R$22,$CD12,1)),"")</f>
        <v>4894</v>
      </c>
      <c r="CM12" s="71">
        <v>9</v>
      </c>
      <c r="CN12" s="80">
        <f t="array" ref="CN12">IFERROR(IF(INDEX(MileageLogOctober!L$8:L$22,$CM12,1)=0,"",INDEX(MileageLogOctober!L$8:L$22,$CM12,1)),"")</f>
        <v>1378</v>
      </c>
      <c r="CO12" s="80">
        <f t="array" ref="CO12">IFERROR(IF(INDEX(MileageLogOctober!M$8:M$22,$CM12,1)=0,"",INDEX(MileageLogOctober!M$8:M$22,$CM12,1)),"")</f>
        <v>1537</v>
      </c>
      <c r="CP12" s="80">
        <f t="array" ref="CP12">IFERROR(IF(INDEX(MileageLogOctober!N$8:N$22,$CM12,1)=0,"",INDEX(MileageLogOctober!N$8:N$22,$CM12,1)),"")</f>
        <v>432</v>
      </c>
      <c r="CQ12" s="80">
        <f t="array" ref="CQ12">IFERROR(IF(INDEX(MileageLogOctober!O$8:O$22,$CM12,1)=0,"",INDEX(MileageLogOctober!O$8:O$22,$CM12,1)),"")</f>
        <v>437</v>
      </c>
      <c r="CR12" s="80">
        <f t="array" ref="CR12">IFERROR(IF(INDEX(MileageLogOctober!P$8:P$22,$CM12,1)=0,"",INDEX(MileageLogOctober!P$8:P$22,$CM12,1)),"")</f>
        <v>3784</v>
      </c>
      <c r="CS12" s="80">
        <f t="array" ref="CS12">IFERROR(IF(INDEX(MileageLogOctober!Q$8:Q$22,$CM12,1)=0,"",INDEX(MileageLogOctober!Q$8:Q$22,$CM12,1)),"")</f>
        <v>9000</v>
      </c>
      <c r="CT12" s="80">
        <f t="array" ref="CT12">IFERROR(IF(INDEX(MileageLogOctober!R$8:R$22,$CM12,1)=0,"",INDEX(MileageLogOctober!R$8:R$22,$CM12,1)),"")</f>
        <v>5216</v>
      </c>
      <c r="CV12" s="71">
        <v>9</v>
      </c>
      <c r="CW12" s="80">
        <f t="array" ref="CW12">IFERROR(IF(INDEX(MileageLogNovember!L$8:L$22,$CV12,1)=0,"",INDEX(MileageLogNovember!L$8:L$22,$CV12,1)),"")</f>
        <v>791</v>
      </c>
      <c r="CX12" s="80">
        <f t="array" ref="CX12">IFERROR(IF(INDEX(MileageLogNovember!M$8:M$22,$CV12,1)=0,"",INDEX(MileageLogNovember!M$8:M$22,$CV12,1)),"")</f>
        <v>579</v>
      </c>
      <c r="CY12" s="80">
        <f t="array" ref="CY12">IFERROR(IF(INDEX(MileageLogNovember!N$8:N$22,$CV12,1)=0,"",INDEX(MileageLogNovember!N$8:N$22,$CV12,1)),"")</f>
        <v>1012</v>
      </c>
      <c r="CZ12" s="80">
        <f t="array" ref="CZ12">IFERROR(IF(INDEX(MileageLogNovember!O$8:O$22,$CV12,1)=0,"",INDEX(MileageLogNovember!O$8:O$22,$CV12,1)),"")</f>
        <v>1759</v>
      </c>
      <c r="DA12" s="80">
        <f t="array" ref="DA12">IFERROR(IF(INDEX(MileageLogNovember!P$8:P$22,$CV12,1)=0,"",INDEX(MileageLogNovember!P$8:P$22,$CV12,1)),"")</f>
        <v>4141</v>
      </c>
      <c r="DB12" s="80">
        <f t="array" ref="DB12">IFERROR(IF(INDEX(MileageLogNovember!Q$8:Q$22,$CV12,1)=0,"",INDEX(MileageLogNovember!Q$8:Q$22,$CV12,1)),"")</f>
        <v>9000</v>
      </c>
      <c r="DC12" s="80">
        <f t="array" ref="DC12">IFERROR(IF(INDEX(MileageLogNovember!R$8:R$22,$CV12,1)=0,"",INDEX(MileageLogNovember!R$8:R$22,$CV12,1)),"")</f>
        <v>4859</v>
      </c>
      <c r="DE12" s="71">
        <v>9</v>
      </c>
      <c r="DF12" s="80">
        <f t="array" ref="DF12">IFERROR(IF(INDEX(MileageLogDecember!L$8:L$22,$DE12,1)=0,"",INDEX(MileageLogDecember!L$8:L$22,$DE12,1)),"")</f>
        <v>1612</v>
      </c>
      <c r="DG12" s="80">
        <f t="array" ref="DG12">IFERROR(IF(INDEX(MileageLogDecember!M$8:M$22,$DE12,1)=0,"",INDEX(MileageLogDecember!M$8:M$22,$DE12,1)),"")</f>
        <v>570</v>
      </c>
      <c r="DH12" s="80">
        <f t="array" ref="DH12">IFERROR(IF(INDEX(MileageLogDecember!N$8:N$22,$DE12,1)=0,"",INDEX(MileageLogDecember!N$8:N$22,$DE12,1)),"")</f>
        <v>1511</v>
      </c>
      <c r="DI12" s="80">
        <f t="array" ref="DI12">IFERROR(IF(INDEX(MileageLogDecember!O$8:O$22,$DE12,1)=0,"",INDEX(MileageLogDecember!O$8:O$22,$DE12,1)),"")</f>
        <v>764</v>
      </c>
      <c r="DJ12" s="80">
        <f t="array" ref="DJ12">IFERROR(IF(INDEX(MileageLogDecember!P$8:P$22,$DE12,1)=0,"",INDEX(MileageLogDecember!P$8:P$22,$DE12,1)),"")</f>
        <v>4457</v>
      </c>
      <c r="DK12" s="80">
        <f t="array" ref="DK12">IFERROR(IF(INDEX(MileageLogDecember!Q$8:Q$22,$DE12,1)=0,"",INDEX(MileageLogDecember!Q$8:Q$22,$DE12,1)),"")</f>
        <v>9000</v>
      </c>
      <c r="DL12" s="80">
        <f t="array" ref="DL12">IFERROR(IF(INDEX(MileageLogDecember!R$8:R$22,$DE12,1)=0,"",INDEX(MileageLogDecember!R$8:R$22,$DE12,1)),"")</f>
        <v>4543</v>
      </c>
      <c r="DN12" s="69" t="s">
        <v>84</v>
      </c>
      <c r="DO12" s="80">
        <f t="shared" ref="DO12:DU12" si="14">IFERROR(SUM(CE$4:CE$18),"")</f>
        <v>9811</v>
      </c>
      <c r="DP12" s="80">
        <f t="shared" si="14"/>
        <v>7242</v>
      </c>
      <c r="DQ12" s="80">
        <f t="shared" si="14"/>
        <v>14865</v>
      </c>
      <c r="DR12" s="80">
        <f t="shared" si="14"/>
        <v>8417</v>
      </c>
      <c r="DS12" s="80">
        <f t="shared" si="14"/>
        <v>40335</v>
      </c>
      <c r="DT12" s="80">
        <f t="shared" si="14"/>
        <v>50500</v>
      </c>
      <c r="DU12" s="80">
        <f t="shared" si="14"/>
        <v>10165</v>
      </c>
    </row>
    <row r="13" spans="2:125" x14ac:dyDescent="0.25">
      <c r="B13" s="71">
        <v>10</v>
      </c>
      <c r="C13" s="82" t="str">
        <f t="array" ref="C13">IFERROR(IF(INDEX(VehicleRegistration!C$7:C$21,$B13,1)=0,"",INDEX(VehicleRegistration!C$7:C$21,$B13,1)),"")</f>
        <v>Car</v>
      </c>
      <c r="D13" s="82" t="str">
        <f t="array" ref="D13">IFERROR(IF(INDEX(VehicleRegistration!D$7:D$21,$B13,1)=0,"",INDEX(VehicleRegistration!D$7:D$21,$B13,1)),"")</f>
        <v>Toyota</v>
      </c>
      <c r="E13" s="82" t="str">
        <f t="array" ref="E13">IFERROR(IF(INDEX(VehicleRegistration!E$7:E$21,$B13,1)=0,"",INDEX(VehicleRegistration!E$7:E$21,$B13,1)),"")</f>
        <v>GHJ-3210</v>
      </c>
      <c r="F13" s="82" t="str">
        <f t="shared" si="6"/>
        <v xml:space="preserve"> - </v>
      </c>
      <c r="G13" s="82" t="str">
        <f t="shared" si="7"/>
        <v xml:space="preserve"> - </v>
      </c>
      <c r="H13" s="82" t="str">
        <f t="shared" si="8"/>
        <v>Car - Toyota - GHJ-3210</v>
      </c>
      <c r="J13" s="71">
        <v>10</v>
      </c>
      <c r="K13" s="80">
        <f t="array" ref="K13">IFERROR(IF(INDEX(MileageLogJanuary!L$8:L$22,$J13,1)=0,"",INDEX(MileageLogJanuary!L$8:L$22,$J13,1)),"")</f>
        <v>300</v>
      </c>
      <c r="L13" s="80">
        <f t="array" ref="L13">IFERROR(IF(INDEX(MileageLogJanuary!M$8:M$22,$J13,1)=0,"",INDEX(MileageLogJanuary!M$8:M$22,$J13,1)),"")</f>
        <v>350</v>
      </c>
      <c r="M13" s="80">
        <f t="array" ref="M13">IFERROR(IF(INDEX(MileageLogJanuary!N$8:N$22,$J13,1)=0,"",INDEX(MileageLogJanuary!N$8:N$22,$J13,1)),"")</f>
        <v>420</v>
      </c>
      <c r="N13" s="80">
        <f t="array" ref="N13">IFERROR(IF(INDEX(MileageLogJanuary!O$8:O$22,$J13,1)=0,"",INDEX(MileageLogJanuary!O$8:O$22,$J13,1)),"")</f>
        <v>100</v>
      </c>
      <c r="O13" s="80">
        <f t="array" ref="O13">IFERROR(IF(INDEX(MileageLogJanuary!P$8:P$22,$J13,1)=0,"",INDEX(MileageLogJanuary!P$8:P$22,$J13,1)),"")</f>
        <v>1170</v>
      </c>
      <c r="P13" s="80">
        <f t="array" ref="P13">IFERROR(IF(INDEX(MileageLogJanuary!Q$8:Q$22,$J13,1)=0,"",INDEX(MileageLogJanuary!Q$8:Q$22,$J13,1)),"")</f>
        <v>3000</v>
      </c>
      <c r="Q13" s="80">
        <f t="array" ref="Q13">IFERROR(IF(INDEX(MileageLogJanuary!R$8:R$22,$J13,1)=0,"",INDEX(MileageLogJanuary!R$8:R$22,$J13,1)),"")</f>
        <v>1830</v>
      </c>
      <c r="S13" s="71">
        <v>10</v>
      </c>
      <c r="T13" s="80">
        <f t="array" ref="T13">IFERROR(IF(INDEX(MileageLogFebruary!L$8:L$22,$S13,1)=0,"",INDEX(MileageLogFebruary!L$8:L$22,$S13,1)),"")</f>
        <v>843</v>
      </c>
      <c r="U13" s="80">
        <f t="array" ref="U13">IFERROR(IF(INDEX(MileageLogFebruary!M$8:M$22,$S13,1)=0,"",INDEX(MileageLogFebruary!M$8:M$22,$S13,1)),"")</f>
        <v>1967</v>
      </c>
      <c r="V13" s="80">
        <f t="array" ref="V13">IFERROR(IF(INDEX(MileageLogFebruary!N$8:N$22,$S13,1)=0,"",INDEX(MileageLogFebruary!N$8:N$22,$S13,1)),"")</f>
        <v>707</v>
      </c>
      <c r="W13" s="80">
        <f t="array" ref="W13">IFERROR(IF(INDEX(MileageLogFebruary!O$8:O$22,$S13,1)=0,"",INDEX(MileageLogFebruary!O$8:O$22,$S13,1)),"")</f>
        <v>780</v>
      </c>
      <c r="X13" s="80">
        <f t="array" ref="X13">IFERROR(IF(INDEX(MileageLogFebruary!P$8:P$22,$S13,1)=0,"",INDEX(MileageLogFebruary!P$8:P$22,$S13,1)),"")</f>
        <v>4297</v>
      </c>
      <c r="Y13" s="80">
        <f t="array" ref="Y13">IFERROR(IF(INDEX(MileageLogFebruary!Q$8:Q$22,$S13,1)=0,"",INDEX(MileageLogFebruary!Q$8:Q$22,$S13,1)),"")</f>
        <v>3000</v>
      </c>
      <c r="Z13" s="80">
        <f t="array" ref="Z13">IFERROR(IF(INDEX(MileageLogFebruary!R$8:R$22,$S13,1)=0,"",INDEX(MileageLogFebruary!R$8:R$22,$S13,1)),"")</f>
        <v>-1297</v>
      </c>
      <c r="AB13" s="71">
        <v>10</v>
      </c>
      <c r="AC13" s="80" cm="1">
        <f t="array" ref="AC13">IFERROR(IF(INDEX(MileageLogMarch!L$8:L$22,$AB13,1)=0,"",INDEX(MileageLogMarch!L$8:L$22,$AB13,1)),"")</f>
        <v>656</v>
      </c>
      <c r="AD13" s="80" cm="1">
        <f t="array" ref="AD13">IFERROR(IF(INDEX(MileageLogMarch!M$8:M$22,$AB13,1)=0,"",INDEX(MileageLogMarch!M$8:M$22,$AB13,1)),"")</f>
        <v>858</v>
      </c>
      <c r="AE13" s="80" cm="1">
        <f t="array" ref="AE13">IFERROR(IF(INDEX(MileageLogMarch!N$8:N$22,$AB13,1)=0,"",INDEX(MileageLogMarch!N$8:N$22,$AB13,1)),"")</f>
        <v>1791</v>
      </c>
      <c r="AF13" s="80" cm="1">
        <f t="array" ref="AF13">IFERROR(IF(INDEX(MileageLogMarch!O$8:O$22,$AB13,1)=0,"",INDEX(MileageLogMarch!O$8:O$22,$AB13,1)),"")</f>
        <v>542</v>
      </c>
      <c r="AG13" s="80" cm="1">
        <f t="array" ref="AG13">IFERROR(IF(INDEX(MileageLogMarch!P$8:P$22,$AB13,1)=0,"",INDEX(MileageLogMarch!P$8:P$22,$AB13,1)),"")</f>
        <v>3847</v>
      </c>
      <c r="AH13" s="80" cm="1">
        <f t="array" ref="AH13">IFERROR(IF(INDEX(MileageLogMarch!Q$8:Q$22,$AB13,1)=0,"",INDEX(MileageLogMarch!Q$8:Q$22,$AB13,1)),"")</f>
        <v>3000</v>
      </c>
      <c r="AI13" s="80" cm="1">
        <f t="array" ref="AI13">IFERROR(IF(INDEX(MileageLogMarch!R$8:R$22,$AB13,1)=0,"",INDEX(MileageLogMarch!R$8:R$22,$AB13,1)),"")</f>
        <v>-847</v>
      </c>
      <c r="AK13" s="71">
        <v>10</v>
      </c>
      <c r="AL13" s="80">
        <f t="array" ref="AL13">IFERROR(IF(INDEX(MileageLogApril!L$8:L$22,$AK13,1)=0,"",INDEX(MileageLogApril!L$8:L$22,$AK13,1)),"")</f>
        <v>1642</v>
      </c>
      <c r="AM13" s="80">
        <f t="array" ref="AM13">IFERROR(IF(INDEX(MileageLogApril!M$8:M$22,$AK13,1)=0,"",INDEX(MileageLogApril!M$8:M$22,$AK13,1)),"")</f>
        <v>744</v>
      </c>
      <c r="AN13" s="80">
        <f t="array" ref="AN13">IFERROR(IF(INDEX(MileageLogApril!N$8:N$22,$AK13,1)=0,"",INDEX(MileageLogApril!N$8:N$22,$AK13,1)),"")</f>
        <v>1962</v>
      </c>
      <c r="AO13" s="80">
        <f t="array" ref="AO13">IFERROR(IF(INDEX(MileageLogApril!O$8:O$22,$AK13,1)=0,"",INDEX(MileageLogApril!O$8:O$22,$AK13,1)),"")</f>
        <v>872</v>
      </c>
      <c r="AP13" s="80">
        <f t="array" ref="AP13">IFERROR(IF(INDEX(MileageLogApril!P$8:P$22,$AK13,1)=0,"",INDEX(MileageLogApril!P$8:P$22,$AK13,1)),"")</f>
        <v>5220</v>
      </c>
      <c r="AQ13" s="80">
        <f t="array" ref="AQ13">IFERROR(IF(INDEX(MileageLogApril!Q$8:Q$22,$AK13,1)=0,"",INDEX(MileageLogApril!Q$8:Q$22,$AK13,1)),"")</f>
        <v>3000</v>
      </c>
      <c r="AR13" s="80">
        <f t="array" ref="AR13">IFERROR(IF(INDEX(MileageLogApril!R$8:R$22,$AK13,1)=0,"",INDEX(MileageLogApril!R$8:R$22,$AK13,1)),"")</f>
        <v>-2220</v>
      </c>
      <c r="AT13" s="71">
        <v>10</v>
      </c>
      <c r="AU13" s="80">
        <f t="array" ref="AU13">IFERROR(IF(INDEX(MileageLogMay!L$8:L$22,$AT13,1)=0,"",INDEX(MileageLogMay!L$8:L$22,$AT13,1)),"")</f>
        <v>637</v>
      </c>
      <c r="AV13" s="80">
        <f t="array" ref="AV13">IFERROR(IF(INDEX(MileageLogMay!M$8:M$22,$AT13,1)=0,"",INDEX(MileageLogMay!M$8:M$22,$AT13,1)),"")</f>
        <v>1124</v>
      </c>
      <c r="AW13" s="80">
        <f t="array" ref="AW13">IFERROR(IF(INDEX(MileageLogMay!N$8:N$22,$AT13,1)=0,"",INDEX(MileageLogMay!N$8:N$22,$AT13,1)),"")</f>
        <v>731</v>
      </c>
      <c r="AX13" s="80">
        <f t="array" ref="AX13">IFERROR(IF(INDEX(MileageLogMay!O$8:O$22,$AT13,1)=0,"",INDEX(MileageLogMay!O$8:O$22,$AT13,1)),"")</f>
        <v>1957</v>
      </c>
      <c r="AY13" s="80">
        <f t="array" ref="AY13">IFERROR(IF(INDEX(MileageLogMay!P$8:P$22,$AT13,1)=0,"",INDEX(MileageLogMay!P$8:P$22,$AT13,1)),"")</f>
        <v>4449</v>
      </c>
      <c r="AZ13" s="80">
        <f t="array" ref="AZ13">IFERROR(IF(INDEX(MileageLogMay!Q$8:Q$22,$AT13,1)=0,"",INDEX(MileageLogMay!Q$8:Q$22,$AT13,1)),"")</f>
        <v>3000</v>
      </c>
      <c r="BA13" s="80">
        <f t="array" ref="BA13">IFERROR(IF(INDEX(MileageLogMay!R$8:R$22,$AT13,1)=0,"",INDEX(MileageLogMay!R$8:R$22,$AT13,1)),"")</f>
        <v>-1449</v>
      </c>
      <c r="BC13" s="71">
        <v>10</v>
      </c>
      <c r="BD13" s="80">
        <f t="array" ref="BD13">IFERROR(IF(INDEX(MileageLogJune!L$8:L$22,$BC13,1)=0,"",INDEX(MileageLogJune!L$8:L$22,$BC13,1)),"")</f>
        <v>1080</v>
      </c>
      <c r="BE13" s="80">
        <f t="array" ref="BE13">IFERROR(IF(INDEX(MileageLogJune!M$8:M$22,$BC13,1)=0,"",INDEX(MileageLogJune!M$8:M$22,$BC13,1)),"")</f>
        <v>1615</v>
      </c>
      <c r="BF13" s="80">
        <f t="array" ref="BF13">IFERROR(IF(INDEX(MileageLogJune!N$8:N$22,$BC13,1)=0,"",INDEX(MileageLogJune!N$8:N$22,$BC13,1)),"")</f>
        <v>660</v>
      </c>
      <c r="BG13" s="80">
        <f t="array" ref="BG13">IFERROR(IF(INDEX(MileageLogJune!O$8:O$22,$BC13,1)=0,"",INDEX(MileageLogJune!O$8:O$22,$BC13,1)),"")</f>
        <v>1897</v>
      </c>
      <c r="BH13" s="80">
        <f t="array" ref="BH13">IFERROR(IF(INDEX(MileageLogJune!P$8:P$22,$BC13,1)=0,"",INDEX(MileageLogJune!P$8:P$22,$BC13,1)),"")</f>
        <v>5252</v>
      </c>
      <c r="BI13" s="80">
        <f t="array" ref="BI13">IFERROR(IF(INDEX(MileageLogJune!Q$8:Q$22,$BC13,1)=0,"",INDEX(MileageLogJune!Q$8:Q$22,$BC13,1)),"")</f>
        <v>3000</v>
      </c>
      <c r="BJ13" s="80">
        <f t="array" ref="BJ13">IFERROR(IF(INDEX(MileageLogJune!R$8:R$22,$BC13,1)=0,"",INDEX(MileageLogJune!R$8:R$22,$BC13,1)),"")</f>
        <v>-2252</v>
      </c>
      <c r="BL13" s="71">
        <v>10</v>
      </c>
      <c r="BM13" s="80">
        <f t="array" ref="BM13">IFERROR(IF(INDEX(MileageLogJuly!L$8:L$22,$BL13,1)=0,"",INDEX(MileageLogJuly!L$8:L$22,$BL13,1)),"")</f>
        <v>1963</v>
      </c>
      <c r="BN13" s="80">
        <f t="array" ref="BN13">IFERROR(IF(INDEX(MileageLogJuly!M$8:M$22,$BL13,1)=0,"",INDEX(MileageLogJuly!M$8:M$22,$BL13,1)),"")</f>
        <v>1394</v>
      </c>
      <c r="BO13" s="80">
        <f t="array" ref="BO13">IFERROR(IF(INDEX(MileageLogJuly!N$8:N$22,$BL13,1)=0,"",INDEX(MileageLogJuly!N$8:N$22,$BL13,1)),"")</f>
        <v>855</v>
      </c>
      <c r="BP13" s="80">
        <f t="array" ref="BP13">IFERROR(IF(INDEX(MileageLogJuly!O$8:O$22,$BL13,1)=0,"",INDEX(MileageLogJuly!O$8:O$22,$BL13,1)),"")</f>
        <v>1723</v>
      </c>
      <c r="BQ13" s="80">
        <f t="array" ref="BQ13">IFERROR(IF(INDEX(MileageLogJuly!P$8:P$22,$BL13,1)=0,"",INDEX(MileageLogJuly!P$8:P$22,$BL13,1)),"")</f>
        <v>5935</v>
      </c>
      <c r="BR13" s="80">
        <f t="array" ref="BR13">IFERROR(IF(INDEX(MileageLogJuly!Q$8:Q$22,$BL13,1)=0,"",INDEX(MileageLogJuly!Q$8:Q$22,$BL13,1)),"")</f>
        <v>3000</v>
      </c>
      <c r="BS13" s="80">
        <f t="array" ref="BS13">IFERROR(IF(INDEX(MileageLogJuly!R$8:R$22,$BL13,1)=0,"",INDEX(MileageLogJuly!R$8:R$22,$BL13,1)),"")</f>
        <v>-2935</v>
      </c>
      <c r="BU13" s="71">
        <v>10</v>
      </c>
      <c r="BV13" s="80">
        <f t="array" ref="BV13">IFERROR(IF(INDEX(MileageLogAugust!L$8:L$22,$BU13,1)=0,"",INDEX(MileageLogAugust!L$8:L$22,$BU13,1)),"")</f>
        <v>343</v>
      </c>
      <c r="BW13" s="80">
        <f t="array" ref="BW13">IFERROR(IF(INDEX(MileageLogAugust!M$8:M$22,$BU13,1)=0,"",INDEX(MileageLogAugust!M$8:M$22,$BU13,1)),"")</f>
        <v>1079</v>
      </c>
      <c r="BX13" s="80">
        <f t="array" ref="BX13">IFERROR(IF(INDEX(MileageLogAugust!N$8:N$22,$BU13,1)=0,"",INDEX(MileageLogAugust!N$8:N$22,$BU13,1)),"")</f>
        <v>1126</v>
      </c>
      <c r="BY13" s="80">
        <f t="array" ref="BY13">IFERROR(IF(INDEX(MileageLogAugust!O$8:O$22,$BU13,1)=0,"",INDEX(MileageLogAugust!O$8:O$22,$BU13,1)),"")</f>
        <v>1806</v>
      </c>
      <c r="BZ13" s="80">
        <f t="array" ref="BZ13">IFERROR(IF(INDEX(MileageLogAugust!P$8:P$22,$BU13,1)=0,"",INDEX(MileageLogAugust!P$8:P$22,$BU13,1)),"")</f>
        <v>4354</v>
      </c>
      <c r="CA13" s="80">
        <f t="array" ref="CA13">IFERROR(IF(INDEX(MileageLogAugust!Q$8:Q$22,$BU13,1)=0,"",INDEX(MileageLogAugust!Q$8:Q$22,$BU13,1)),"")</f>
        <v>3000</v>
      </c>
      <c r="CB13" s="80">
        <f t="array" ref="CB13">IFERROR(IF(INDEX(MileageLogAugust!R$8:R$22,$BU13,1)=0,"",INDEX(MileageLogAugust!R$8:R$22,$BU13,1)),"")</f>
        <v>-1354</v>
      </c>
      <c r="CD13" s="71">
        <v>10</v>
      </c>
      <c r="CE13" s="80">
        <f t="array" ref="CE13">IFERROR(IF(INDEX(MileageLogSeptember!L$8:L$22,$CD13,1)=0,"",INDEX(MileageLogSeptember!L$8:L$22,$CD13,1)),"")</f>
        <v>1167</v>
      </c>
      <c r="CF13" s="80">
        <f t="array" ref="CF13">IFERROR(IF(INDEX(MileageLogSeptember!M$8:M$22,$CD13,1)=0,"",INDEX(MileageLogSeptember!M$8:M$22,$CD13,1)),"")</f>
        <v>537</v>
      </c>
      <c r="CG13" s="80">
        <f t="array" ref="CG13">IFERROR(IF(INDEX(MileageLogSeptember!N$8:N$22,$CD13,1)=0,"",INDEX(MileageLogSeptember!N$8:N$22,$CD13,1)),"")</f>
        <v>973</v>
      </c>
      <c r="CH13" s="80">
        <f t="array" ref="CH13">IFERROR(IF(INDEX(MileageLogSeptember!O$8:O$22,$CD13,1)=0,"",INDEX(MileageLogSeptember!O$8:O$22,$CD13,1)),"")</f>
        <v>1257</v>
      </c>
      <c r="CI13" s="80">
        <f t="array" ref="CI13">IFERROR(IF(INDEX(MileageLogSeptember!P$8:P$22,$CD13,1)=0,"",INDEX(MileageLogSeptember!P$8:P$22,$CD13,1)),"")</f>
        <v>3934</v>
      </c>
      <c r="CJ13" s="80">
        <f t="array" ref="CJ13">IFERROR(IF(INDEX(MileageLogSeptember!Q$8:Q$22,$CD13,1)=0,"",INDEX(MileageLogSeptember!Q$8:Q$22,$CD13,1)),"")</f>
        <v>3000</v>
      </c>
      <c r="CK13" s="80">
        <f t="array" ref="CK13">IFERROR(IF(INDEX(MileageLogSeptember!R$8:R$22,$CD13,1)=0,"",INDEX(MileageLogSeptember!R$8:R$22,$CD13,1)),"")</f>
        <v>-934</v>
      </c>
      <c r="CM13" s="71">
        <v>10</v>
      </c>
      <c r="CN13" s="80">
        <f t="array" ref="CN13">IFERROR(IF(INDEX(MileageLogOctober!L$8:L$22,$CM13,1)=0,"",INDEX(MileageLogOctober!L$8:L$22,$CM13,1)),"")</f>
        <v>1339</v>
      </c>
      <c r="CO13" s="80">
        <f t="array" ref="CO13">IFERROR(IF(INDEX(MileageLogOctober!M$8:M$22,$CM13,1)=0,"",INDEX(MileageLogOctober!M$8:M$22,$CM13,1)),"")</f>
        <v>348</v>
      </c>
      <c r="CP13" s="80">
        <f t="array" ref="CP13">IFERROR(IF(INDEX(MileageLogOctober!N$8:N$22,$CM13,1)=0,"",INDEX(MileageLogOctober!N$8:N$22,$CM13,1)),"")</f>
        <v>1216</v>
      </c>
      <c r="CQ13" s="80">
        <f t="array" ref="CQ13">IFERROR(IF(INDEX(MileageLogOctober!O$8:O$22,$CM13,1)=0,"",INDEX(MileageLogOctober!O$8:O$22,$CM13,1)),"")</f>
        <v>1976</v>
      </c>
      <c r="CR13" s="80">
        <f t="array" ref="CR13">IFERROR(IF(INDEX(MileageLogOctober!P$8:P$22,$CM13,1)=0,"",INDEX(MileageLogOctober!P$8:P$22,$CM13,1)),"")</f>
        <v>4879</v>
      </c>
      <c r="CS13" s="80">
        <f t="array" ref="CS13">IFERROR(IF(INDEX(MileageLogOctober!Q$8:Q$22,$CM13,1)=0,"",INDEX(MileageLogOctober!Q$8:Q$22,$CM13,1)),"")</f>
        <v>3000</v>
      </c>
      <c r="CT13" s="80">
        <f t="array" ref="CT13">IFERROR(IF(INDEX(MileageLogOctober!R$8:R$22,$CM13,1)=0,"",INDEX(MileageLogOctober!R$8:R$22,$CM13,1)),"")</f>
        <v>-1879</v>
      </c>
      <c r="CV13" s="71">
        <v>10</v>
      </c>
      <c r="CW13" s="80">
        <f t="array" ref="CW13">IFERROR(IF(INDEX(MileageLogNovember!L$8:L$22,$CV13,1)=0,"",INDEX(MileageLogNovember!L$8:L$22,$CV13,1)),"")</f>
        <v>1319</v>
      </c>
      <c r="CX13" s="80">
        <f t="array" ref="CX13">IFERROR(IF(INDEX(MileageLogNovember!M$8:M$22,$CV13,1)=0,"",INDEX(MileageLogNovember!M$8:M$22,$CV13,1)),"")</f>
        <v>729</v>
      </c>
      <c r="CY13" s="80">
        <f t="array" ref="CY13">IFERROR(IF(INDEX(MileageLogNovember!N$8:N$22,$CV13,1)=0,"",INDEX(MileageLogNovember!N$8:N$22,$CV13,1)),"")</f>
        <v>614</v>
      </c>
      <c r="CZ13" s="80">
        <f t="array" ref="CZ13">IFERROR(IF(INDEX(MileageLogNovember!O$8:O$22,$CV13,1)=0,"",INDEX(MileageLogNovember!O$8:O$22,$CV13,1)),"")</f>
        <v>1035</v>
      </c>
      <c r="DA13" s="80">
        <f t="array" ref="DA13">IFERROR(IF(INDEX(MileageLogNovember!P$8:P$22,$CV13,1)=0,"",INDEX(MileageLogNovember!P$8:P$22,$CV13,1)),"")</f>
        <v>3697</v>
      </c>
      <c r="DB13" s="80">
        <f t="array" ref="DB13">IFERROR(IF(INDEX(MileageLogNovember!Q$8:Q$22,$CV13,1)=0,"",INDEX(MileageLogNovember!Q$8:Q$22,$CV13,1)),"")</f>
        <v>3000</v>
      </c>
      <c r="DC13" s="80">
        <f t="array" ref="DC13">IFERROR(IF(INDEX(MileageLogNovember!R$8:R$22,$CV13,1)=0,"",INDEX(MileageLogNovember!R$8:R$22,$CV13,1)),"")</f>
        <v>-697</v>
      </c>
      <c r="DE13" s="71">
        <v>10</v>
      </c>
      <c r="DF13" s="80">
        <f t="array" ref="DF13">IFERROR(IF(INDEX(MileageLogDecember!L$8:L$22,$DE13,1)=0,"",INDEX(MileageLogDecember!L$8:L$22,$DE13,1)),"")</f>
        <v>1115</v>
      </c>
      <c r="DG13" s="80">
        <f t="array" ref="DG13">IFERROR(IF(INDEX(MileageLogDecember!M$8:M$22,$DE13,1)=0,"",INDEX(MileageLogDecember!M$8:M$22,$DE13,1)),"")</f>
        <v>1467</v>
      </c>
      <c r="DH13" s="80">
        <f t="array" ref="DH13">IFERROR(IF(INDEX(MileageLogDecember!N$8:N$22,$DE13,1)=0,"",INDEX(MileageLogDecember!N$8:N$22,$DE13,1)),"")</f>
        <v>689</v>
      </c>
      <c r="DI13" s="80">
        <f t="array" ref="DI13">IFERROR(IF(INDEX(MileageLogDecember!O$8:O$22,$DE13,1)=0,"",INDEX(MileageLogDecember!O$8:O$22,$DE13,1)),"")</f>
        <v>1581</v>
      </c>
      <c r="DJ13" s="80">
        <f t="array" ref="DJ13">IFERROR(IF(INDEX(MileageLogDecember!P$8:P$22,$DE13,1)=0,"",INDEX(MileageLogDecember!P$8:P$22,$DE13,1)),"")</f>
        <v>4852</v>
      </c>
      <c r="DK13" s="80">
        <f t="array" ref="DK13">IFERROR(IF(INDEX(MileageLogDecember!Q$8:Q$22,$DE13,1)=0,"",INDEX(MileageLogDecember!Q$8:Q$22,$DE13,1)),"")</f>
        <v>3000</v>
      </c>
      <c r="DL13" s="80">
        <f t="array" ref="DL13">IFERROR(IF(INDEX(MileageLogDecember!R$8:R$22,$DE13,1)=0,"",INDEX(MileageLogDecember!R$8:R$22,$DE13,1)),"")</f>
        <v>-1852</v>
      </c>
      <c r="DN13" s="69" t="s">
        <v>85</v>
      </c>
      <c r="DO13" s="80">
        <f t="shared" ref="DO13:DU13" si="15">IFERROR(SUM(CN$4:CN$18),"")</f>
        <v>8416</v>
      </c>
      <c r="DP13" s="80">
        <f t="shared" si="15"/>
        <v>9462</v>
      </c>
      <c r="DQ13" s="80">
        <f t="shared" si="15"/>
        <v>11338</v>
      </c>
      <c r="DR13" s="80">
        <f t="shared" si="15"/>
        <v>11682</v>
      </c>
      <c r="DS13" s="80">
        <f t="shared" si="15"/>
        <v>40898</v>
      </c>
      <c r="DT13" s="80">
        <f t="shared" si="15"/>
        <v>50500</v>
      </c>
      <c r="DU13" s="80">
        <f t="shared" si="15"/>
        <v>9602</v>
      </c>
    </row>
    <row r="14" spans="2:125" x14ac:dyDescent="0.25">
      <c r="B14" s="71">
        <v>11</v>
      </c>
      <c r="C14" s="82" t="str">
        <f t="array" ref="C14">IFERROR(IF(INDEX(VehicleRegistration!C$7:C$21,$B14,1)=0,"",INDEX(VehicleRegistration!C$7:C$21,$B14,1)),"")</f>
        <v/>
      </c>
      <c r="D14" s="82" t="str">
        <f t="array" ref="D14">IFERROR(IF(INDEX(VehicleRegistration!D$7:D$21,$B14,1)=0,"",INDEX(VehicleRegistration!D$7:D$21,$B14,1)),"")</f>
        <v/>
      </c>
      <c r="E14" s="82" t="str">
        <f t="array" ref="E14">IFERROR(IF(INDEX(VehicleRegistration!E$7:E$21,$B14,1)=0,"",INDEX(VehicleRegistration!E$7:E$21,$B14,1)),"")</f>
        <v/>
      </c>
      <c r="F14" s="82" t="str">
        <f t="shared" si="6"/>
        <v/>
      </c>
      <c r="G14" s="82" t="str">
        <f t="shared" si="7"/>
        <v/>
      </c>
      <c r="H14" s="82" t="str">
        <f t="shared" si="8"/>
        <v/>
      </c>
      <c r="J14" s="71">
        <v>11</v>
      </c>
      <c r="K14" s="80" t="str">
        <f t="array" ref="K14">IFERROR(IF(INDEX(MileageLogJanuary!L$8:L$22,$J14,1)=0,"",INDEX(MileageLogJanuary!L$8:L$22,$J14,1)),"")</f>
        <v/>
      </c>
      <c r="L14" s="80" t="str">
        <f t="array" ref="L14">IFERROR(IF(INDEX(MileageLogJanuary!M$8:M$22,$J14,1)=0,"",INDEX(MileageLogJanuary!M$8:M$22,$J14,1)),"")</f>
        <v/>
      </c>
      <c r="M14" s="80" t="str">
        <f t="array" ref="M14">IFERROR(IF(INDEX(MileageLogJanuary!N$8:N$22,$J14,1)=0,"",INDEX(MileageLogJanuary!N$8:N$22,$J14,1)),"")</f>
        <v/>
      </c>
      <c r="N14" s="80" t="str">
        <f t="array" ref="N14">IFERROR(IF(INDEX(MileageLogJanuary!O$8:O$22,$J14,1)=0,"",INDEX(MileageLogJanuary!O$8:O$22,$J14,1)),"")</f>
        <v/>
      </c>
      <c r="O14" s="80" t="str">
        <f t="array" ref="O14">IFERROR(IF(INDEX(MileageLogJanuary!P$8:P$22,$J14,1)=0,"",INDEX(MileageLogJanuary!P$8:P$22,$J14,1)),"")</f>
        <v/>
      </c>
      <c r="P14" s="80" t="str">
        <f t="array" ref="P14">IFERROR(IF(INDEX(MileageLogJanuary!Q$8:Q$22,$J14,1)=0,"",INDEX(MileageLogJanuary!Q$8:Q$22,$J14,1)),"")</f>
        <v/>
      </c>
      <c r="Q14" s="80" t="str">
        <f t="array" ref="Q14">IFERROR(IF(INDEX(MileageLogJanuary!R$8:R$22,$J14,1)=0,"",INDEX(MileageLogJanuary!R$8:R$22,$J14,1)),"")</f>
        <v/>
      </c>
      <c r="S14" s="71">
        <v>11</v>
      </c>
      <c r="T14" s="80" t="str">
        <f t="array" ref="T14">IFERROR(IF(INDEX(MileageLogFebruary!L$8:L$22,$S14,1)=0,"",INDEX(MileageLogFebruary!L$8:L$22,$S14,1)),"")</f>
        <v/>
      </c>
      <c r="U14" s="80" t="str">
        <f t="array" ref="U14">IFERROR(IF(INDEX(MileageLogFebruary!M$8:M$22,$S14,1)=0,"",INDEX(MileageLogFebruary!M$8:M$22,$S14,1)),"")</f>
        <v/>
      </c>
      <c r="V14" s="80" t="str">
        <f t="array" ref="V14">IFERROR(IF(INDEX(MileageLogFebruary!N$8:N$22,$S14,1)=0,"",INDEX(MileageLogFebruary!N$8:N$22,$S14,1)),"")</f>
        <v/>
      </c>
      <c r="W14" s="80" t="str">
        <f t="array" ref="W14">IFERROR(IF(INDEX(MileageLogFebruary!O$8:O$22,$S14,1)=0,"",INDEX(MileageLogFebruary!O$8:O$22,$S14,1)),"")</f>
        <v/>
      </c>
      <c r="X14" s="80" t="str">
        <f t="array" ref="X14">IFERROR(IF(INDEX(MileageLogFebruary!P$8:P$22,$S14,1)=0,"",INDEX(MileageLogFebruary!P$8:P$22,$S14,1)),"")</f>
        <v/>
      </c>
      <c r="Y14" s="80" t="str">
        <f t="array" ref="Y14">IFERROR(IF(INDEX(MileageLogFebruary!Q$8:Q$22,$S14,1)=0,"",INDEX(MileageLogFebruary!Q$8:Q$22,$S14,1)),"")</f>
        <v/>
      </c>
      <c r="Z14" s="80" t="str">
        <f t="array" ref="Z14">IFERROR(IF(INDEX(MileageLogFebruary!R$8:R$22,$S14,1)=0,"",INDEX(MileageLogFebruary!R$8:R$22,$S14,1)),"")</f>
        <v/>
      </c>
      <c r="AB14" s="71">
        <v>11</v>
      </c>
      <c r="AC14" s="80" t="str" cm="1">
        <f t="array" ref="AC14">IFERROR(IF(INDEX(MileageLogMarch!L$8:L$22,$AB14,1)=0,"",INDEX(MileageLogMarch!L$8:L$22,$AB14,1)),"")</f>
        <v/>
      </c>
      <c r="AD14" s="80" t="str" cm="1">
        <f t="array" ref="AD14">IFERROR(IF(INDEX(MileageLogMarch!M$8:M$22,$AB14,1)=0,"",INDEX(MileageLogMarch!M$8:M$22,$AB14,1)),"")</f>
        <v/>
      </c>
      <c r="AE14" s="80" t="str" cm="1">
        <f t="array" ref="AE14">IFERROR(IF(INDEX(MileageLogMarch!N$8:N$22,$AB14,1)=0,"",INDEX(MileageLogMarch!N$8:N$22,$AB14,1)),"")</f>
        <v/>
      </c>
      <c r="AF14" s="80" t="str" cm="1">
        <f t="array" ref="AF14">IFERROR(IF(INDEX(MileageLogMarch!O$8:O$22,$AB14,1)=0,"",INDEX(MileageLogMarch!O$8:O$22,$AB14,1)),"")</f>
        <v/>
      </c>
      <c r="AG14" s="80" t="str" cm="1">
        <f t="array" ref="AG14">IFERROR(IF(INDEX(MileageLogMarch!P$8:P$22,$AB14,1)=0,"",INDEX(MileageLogMarch!P$8:P$22,$AB14,1)),"")</f>
        <v/>
      </c>
      <c r="AH14" s="80" t="str" cm="1">
        <f t="array" ref="AH14">IFERROR(IF(INDEX(MileageLogMarch!Q$8:Q$22,$AB14,1)=0,"",INDEX(MileageLogMarch!Q$8:Q$22,$AB14,1)),"")</f>
        <v/>
      </c>
      <c r="AI14" s="80" t="str" cm="1">
        <f t="array" ref="AI14">IFERROR(IF(INDEX(MileageLogMarch!R$8:R$22,$AB14,1)=0,"",INDEX(MileageLogMarch!R$8:R$22,$AB14,1)),"")</f>
        <v/>
      </c>
      <c r="AK14" s="71">
        <v>11</v>
      </c>
      <c r="AL14" s="80" t="str">
        <f t="array" ref="AL14">IFERROR(IF(INDEX(MileageLogApril!L$8:L$22,$AK14,1)=0,"",INDEX(MileageLogApril!L$8:L$22,$AK14,1)),"")</f>
        <v/>
      </c>
      <c r="AM14" s="80" t="str">
        <f t="array" ref="AM14">IFERROR(IF(INDEX(MileageLogApril!M$8:M$22,$AK14,1)=0,"",INDEX(MileageLogApril!M$8:M$22,$AK14,1)),"")</f>
        <v/>
      </c>
      <c r="AN14" s="80" t="str">
        <f t="array" ref="AN14">IFERROR(IF(INDEX(MileageLogApril!N$8:N$22,$AK14,1)=0,"",INDEX(MileageLogApril!N$8:N$22,$AK14,1)),"")</f>
        <v/>
      </c>
      <c r="AO14" s="80" t="str">
        <f t="array" ref="AO14">IFERROR(IF(INDEX(MileageLogApril!O$8:O$22,$AK14,1)=0,"",INDEX(MileageLogApril!O$8:O$22,$AK14,1)),"")</f>
        <v/>
      </c>
      <c r="AP14" s="80" t="str">
        <f t="array" ref="AP14">IFERROR(IF(INDEX(MileageLogApril!P$8:P$22,$AK14,1)=0,"",INDEX(MileageLogApril!P$8:P$22,$AK14,1)),"")</f>
        <v/>
      </c>
      <c r="AQ14" s="80" t="str">
        <f t="array" ref="AQ14">IFERROR(IF(INDEX(MileageLogApril!Q$8:Q$22,$AK14,1)=0,"",INDEX(MileageLogApril!Q$8:Q$22,$AK14,1)),"")</f>
        <v/>
      </c>
      <c r="AR14" s="80" t="str">
        <f t="array" ref="AR14">IFERROR(IF(INDEX(MileageLogApril!R$8:R$22,$AK14,1)=0,"",INDEX(MileageLogApril!R$8:R$22,$AK14,1)),"")</f>
        <v/>
      </c>
      <c r="AT14" s="71">
        <v>11</v>
      </c>
      <c r="AU14" s="80" t="str">
        <f t="array" ref="AU14">IFERROR(IF(INDEX(MileageLogMay!L$8:L$22,$AT14,1)=0,"",INDEX(MileageLogMay!L$8:L$22,$AT14,1)),"")</f>
        <v/>
      </c>
      <c r="AV14" s="80" t="str">
        <f t="array" ref="AV14">IFERROR(IF(INDEX(MileageLogMay!M$8:M$22,$AT14,1)=0,"",INDEX(MileageLogMay!M$8:M$22,$AT14,1)),"")</f>
        <v/>
      </c>
      <c r="AW14" s="80" t="str">
        <f t="array" ref="AW14">IFERROR(IF(INDEX(MileageLogMay!N$8:N$22,$AT14,1)=0,"",INDEX(MileageLogMay!N$8:N$22,$AT14,1)),"")</f>
        <v/>
      </c>
      <c r="AX14" s="80" t="str">
        <f t="array" ref="AX14">IFERROR(IF(INDEX(MileageLogMay!O$8:O$22,$AT14,1)=0,"",INDEX(MileageLogMay!O$8:O$22,$AT14,1)),"")</f>
        <v/>
      </c>
      <c r="AY14" s="80" t="str">
        <f t="array" ref="AY14">IFERROR(IF(INDEX(MileageLogMay!P$8:P$22,$AT14,1)=0,"",INDEX(MileageLogMay!P$8:P$22,$AT14,1)),"")</f>
        <v/>
      </c>
      <c r="AZ14" s="80" t="str">
        <f t="array" ref="AZ14">IFERROR(IF(INDEX(MileageLogMay!Q$8:Q$22,$AT14,1)=0,"",INDEX(MileageLogMay!Q$8:Q$22,$AT14,1)),"")</f>
        <v/>
      </c>
      <c r="BA14" s="80" t="str">
        <f t="array" ref="BA14">IFERROR(IF(INDEX(MileageLogMay!R$8:R$22,$AT14,1)=0,"",INDEX(MileageLogMay!R$8:R$22,$AT14,1)),"")</f>
        <v/>
      </c>
      <c r="BC14" s="71">
        <v>11</v>
      </c>
      <c r="BD14" s="80" t="str">
        <f t="array" ref="BD14">IFERROR(IF(INDEX(MileageLogJune!L$8:L$22,$BC14,1)=0,"",INDEX(MileageLogJune!L$8:L$22,$BC14,1)),"")</f>
        <v/>
      </c>
      <c r="BE14" s="80" t="str">
        <f t="array" ref="BE14">IFERROR(IF(INDEX(MileageLogJune!M$8:M$22,$BC14,1)=0,"",INDEX(MileageLogJune!M$8:M$22,$BC14,1)),"")</f>
        <v/>
      </c>
      <c r="BF14" s="80" t="str">
        <f t="array" ref="BF14">IFERROR(IF(INDEX(MileageLogJune!N$8:N$22,$BC14,1)=0,"",INDEX(MileageLogJune!N$8:N$22,$BC14,1)),"")</f>
        <v/>
      </c>
      <c r="BG14" s="80" t="str">
        <f t="array" ref="BG14">IFERROR(IF(INDEX(MileageLogJune!O$8:O$22,$BC14,1)=0,"",INDEX(MileageLogJune!O$8:O$22,$BC14,1)),"")</f>
        <v/>
      </c>
      <c r="BH14" s="80" t="str">
        <f t="array" ref="BH14">IFERROR(IF(INDEX(MileageLogJune!P$8:P$22,$BC14,1)=0,"",INDEX(MileageLogJune!P$8:P$22,$BC14,1)),"")</f>
        <v/>
      </c>
      <c r="BI14" s="80" t="str">
        <f t="array" ref="BI14">IFERROR(IF(INDEX(MileageLogJune!Q$8:Q$22,$BC14,1)=0,"",INDEX(MileageLogJune!Q$8:Q$22,$BC14,1)),"")</f>
        <v/>
      </c>
      <c r="BJ14" s="80" t="str">
        <f t="array" ref="BJ14">IFERROR(IF(INDEX(MileageLogJune!R$8:R$22,$BC14,1)=0,"",INDEX(MileageLogJune!R$8:R$22,$BC14,1)),"")</f>
        <v/>
      </c>
      <c r="BL14" s="71">
        <v>11</v>
      </c>
      <c r="BM14" s="80" t="str">
        <f t="array" ref="BM14">IFERROR(IF(INDEX(MileageLogJuly!L$8:L$22,$BL14,1)=0,"",INDEX(MileageLogJuly!L$8:L$22,$BL14,1)),"")</f>
        <v/>
      </c>
      <c r="BN14" s="80" t="str">
        <f t="array" ref="BN14">IFERROR(IF(INDEX(MileageLogJuly!M$8:M$22,$BL14,1)=0,"",INDEX(MileageLogJuly!M$8:M$22,$BL14,1)),"")</f>
        <v/>
      </c>
      <c r="BO14" s="80" t="str">
        <f t="array" ref="BO14">IFERROR(IF(INDEX(MileageLogJuly!N$8:N$22,$BL14,1)=0,"",INDEX(MileageLogJuly!N$8:N$22,$BL14,1)),"")</f>
        <v/>
      </c>
      <c r="BP14" s="80" t="str">
        <f t="array" ref="BP14">IFERROR(IF(INDEX(MileageLogJuly!O$8:O$22,$BL14,1)=0,"",INDEX(MileageLogJuly!O$8:O$22,$BL14,1)),"")</f>
        <v/>
      </c>
      <c r="BQ14" s="80" t="str">
        <f t="array" ref="BQ14">IFERROR(IF(INDEX(MileageLogJuly!P$8:P$22,$BL14,1)=0,"",INDEX(MileageLogJuly!P$8:P$22,$BL14,1)),"")</f>
        <v/>
      </c>
      <c r="BR14" s="80" t="str">
        <f t="array" ref="BR14">IFERROR(IF(INDEX(MileageLogJuly!Q$8:Q$22,$BL14,1)=0,"",INDEX(MileageLogJuly!Q$8:Q$22,$BL14,1)),"")</f>
        <v/>
      </c>
      <c r="BS14" s="80" t="str">
        <f t="array" ref="BS14">IFERROR(IF(INDEX(MileageLogJuly!R$8:R$22,$BL14,1)=0,"",INDEX(MileageLogJuly!R$8:R$22,$BL14,1)),"")</f>
        <v/>
      </c>
      <c r="BU14" s="71">
        <v>11</v>
      </c>
      <c r="BV14" s="80" t="str">
        <f t="array" ref="BV14">IFERROR(IF(INDEX(MileageLogAugust!L$8:L$22,$BU14,1)=0,"",INDEX(MileageLogAugust!L$8:L$22,$BU14,1)),"")</f>
        <v/>
      </c>
      <c r="BW14" s="80" t="str">
        <f t="array" ref="BW14">IFERROR(IF(INDEX(MileageLogAugust!M$8:M$22,$BU14,1)=0,"",INDEX(MileageLogAugust!M$8:M$22,$BU14,1)),"")</f>
        <v/>
      </c>
      <c r="BX14" s="80" t="str">
        <f t="array" ref="BX14">IFERROR(IF(INDEX(MileageLogAugust!N$8:N$22,$BU14,1)=0,"",INDEX(MileageLogAugust!N$8:N$22,$BU14,1)),"")</f>
        <v/>
      </c>
      <c r="BY14" s="80" t="str">
        <f t="array" ref="BY14">IFERROR(IF(INDEX(MileageLogAugust!O$8:O$22,$BU14,1)=0,"",INDEX(MileageLogAugust!O$8:O$22,$BU14,1)),"")</f>
        <v/>
      </c>
      <c r="BZ14" s="80" t="str">
        <f t="array" ref="BZ14">IFERROR(IF(INDEX(MileageLogAugust!P$8:P$22,$BU14,1)=0,"",INDEX(MileageLogAugust!P$8:P$22,$BU14,1)),"")</f>
        <v/>
      </c>
      <c r="CA14" s="80" t="str">
        <f t="array" ref="CA14">IFERROR(IF(INDEX(MileageLogAugust!Q$8:Q$22,$BU14,1)=0,"",INDEX(MileageLogAugust!Q$8:Q$22,$BU14,1)),"")</f>
        <v/>
      </c>
      <c r="CB14" s="80" t="str">
        <f t="array" ref="CB14">IFERROR(IF(INDEX(MileageLogAugust!R$8:R$22,$BU14,1)=0,"",INDEX(MileageLogAugust!R$8:R$22,$BU14,1)),"")</f>
        <v/>
      </c>
      <c r="CD14" s="71">
        <v>11</v>
      </c>
      <c r="CE14" s="80" t="str">
        <f t="array" ref="CE14">IFERROR(IF(INDEX(MileageLogSeptember!L$8:L$22,$CD14,1)=0,"",INDEX(MileageLogSeptember!L$8:L$22,$CD14,1)),"")</f>
        <v/>
      </c>
      <c r="CF14" s="80" t="str">
        <f t="array" ref="CF14">IFERROR(IF(INDEX(MileageLogSeptember!M$8:M$22,$CD14,1)=0,"",INDEX(MileageLogSeptember!M$8:M$22,$CD14,1)),"")</f>
        <v/>
      </c>
      <c r="CG14" s="80" t="str">
        <f t="array" ref="CG14">IFERROR(IF(INDEX(MileageLogSeptember!N$8:N$22,$CD14,1)=0,"",INDEX(MileageLogSeptember!N$8:N$22,$CD14,1)),"")</f>
        <v/>
      </c>
      <c r="CH14" s="80" t="str">
        <f t="array" ref="CH14">IFERROR(IF(INDEX(MileageLogSeptember!O$8:O$22,$CD14,1)=0,"",INDEX(MileageLogSeptember!O$8:O$22,$CD14,1)),"")</f>
        <v/>
      </c>
      <c r="CI14" s="80" t="str">
        <f t="array" ref="CI14">IFERROR(IF(INDEX(MileageLogSeptember!P$8:P$22,$CD14,1)=0,"",INDEX(MileageLogSeptember!P$8:P$22,$CD14,1)),"")</f>
        <v/>
      </c>
      <c r="CJ14" s="80" t="str">
        <f t="array" ref="CJ14">IFERROR(IF(INDEX(MileageLogSeptember!Q$8:Q$22,$CD14,1)=0,"",INDEX(MileageLogSeptember!Q$8:Q$22,$CD14,1)),"")</f>
        <v/>
      </c>
      <c r="CK14" s="80" t="str">
        <f t="array" ref="CK14">IFERROR(IF(INDEX(MileageLogSeptember!R$8:R$22,$CD14,1)=0,"",INDEX(MileageLogSeptember!R$8:R$22,$CD14,1)),"")</f>
        <v/>
      </c>
      <c r="CM14" s="71">
        <v>11</v>
      </c>
      <c r="CN14" s="80" t="str">
        <f t="array" ref="CN14">IFERROR(IF(INDEX(MileageLogOctober!L$8:L$22,$CM14,1)=0,"",INDEX(MileageLogOctober!L$8:L$22,$CM14,1)),"")</f>
        <v/>
      </c>
      <c r="CO14" s="80" t="str">
        <f t="array" ref="CO14">IFERROR(IF(INDEX(MileageLogOctober!M$8:M$22,$CM14,1)=0,"",INDEX(MileageLogOctober!M$8:M$22,$CM14,1)),"")</f>
        <v/>
      </c>
      <c r="CP14" s="80" t="str">
        <f t="array" ref="CP14">IFERROR(IF(INDEX(MileageLogOctober!N$8:N$22,$CM14,1)=0,"",INDEX(MileageLogOctober!N$8:N$22,$CM14,1)),"")</f>
        <v/>
      </c>
      <c r="CQ14" s="80" t="str">
        <f t="array" ref="CQ14">IFERROR(IF(INDEX(MileageLogOctober!O$8:O$22,$CM14,1)=0,"",INDEX(MileageLogOctober!O$8:O$22,$CM14,1)),"")</f>
        <v/>
      </c>
      <c r="CR14" s="80" t="str">
        <f t="array" ref="CR14">IFERROR(IF(INDEX(MileageLogOctober!P$8:P$22,$CM14,1)=0,"",INDEX(MileageLogOctober!P$8:P$22,$CM14,1)),"")</f>
        <v/>
      </c>
      <c r="CS14" s="80" t="str">
        <f t="array" ref="CS14">IFERROR(IF(INDEX(MileageLogOctober!Q$8:Q$22,$CM14,1)=0,"",INDEX(MileageLogOctober!Q$8:Q$22,$CM14,1)),"")</f>
        <v/>
      </c>
      <c r="CT14" s="80" t="str">
        <f t="array" ref="CT14">IFERROR(IF(INDEX(MileageLogOctober!R$8:R$22,$CM14,1)=0,"",INDEX(MileageLogOctober!R$8:R$22,$CM14,1)),"")</f>
        <v/>
      </c>
      <c r="CV14" s="71">
        <v>11</v>
      </c>
      <c r="CW14" s="80" t="str">
        <f t="array" ref="CW14">IFERROR(IF(INDEX(MileageLogNovember!L$8:L$22,$CV14,1)=0,"",INDEX(MileageLogNovember!L$8:L$22,$CV14,1)),"")</f>
        <v/>
      </c>
      <c r="CX14" s="80" t="str">
        <f t="array" ref="CX14">IFERROR(IF(INDEX(MileageLogNovember!M$8:M$22,$CV14,1)=0,"",INDEX(MileageLogNovember!M$8:M$22,$CV14,1)),"")</f>
        <v/>
      </c>
      <c r="CY14" s="80" t="str">
        <f t="array" ref="CY14">IFERROR(IF(INDEX(MileageLogNovember!N$8:N$22,$CV14,1)=0,"",INDEX(MileageLogNovember!N$8:N$22,$CV14,1)),"")</f>
        <v/>
      </c>
      <c r="CZ14" s="80" t="str">
        <f t="array" ref="CZ14">IFERROR(IF(INDEX(MileageLogNovember!O$8:O$22,$CV14,1)=0,"",INDEX(MileageLogNovember!O$8:O$22,$CV14,1)),"")</f>
        <v/>
      </c>
      <c r="DA14" s="80" t="str">
        <f t="array" ref="DA14">IFERROR(IF(INDEX(MileageLogNovember!P$8:P$22,$CV14,1)=0,"",INDEX(MileageLogNovember!P$8:P$22,$CV14,1)),"")</f>
        <v/>
      </c>
      <c r="DB14" s="80" t="str">
        <f t="array" ref="DB14">IFERROR(IF(INDEX(MileageLogNovember!Q$8:Q$22,$CV14,1)=0,"",INDEX(MileageLogNovember!Q$8:Q$22,$CV14,1)),"")</f>
        <v/>
      </c>
      <c r="DC14" s="80" t="str">
        <f t="array" ref="DC14">IFERROR(IF(INDEX(MileageLogNovember!R$8:R$22,$CV14,1)=0,"",INDEX(MileageLogNovember!R$8:R$22,$CV14,1)),"")</f>
        <v/>
      </c>
      <c r="DE14" s="71">
        <v>11</v>
      </c>
      <c r="DF14" s="80" t="str">
        <f t="array" ref="DF14">IFERROR(IF(INDEX(MileageLogDecember!L$8:L$22,$DE14,1)=0,"",INDEX(MileageLogDecember!L$8:L$22,$DE14,1)),"")</f>
        <v/>
      </c>
      <c r="DG14" s="80" t="str">
        <f t="array" ref="DG14">IFERROR(IF(INDEX(MileageLogDecember!M$8:M$22,$DE14,1)=0,"",INDEX(MileageLogDecember!M$8:M$22,$DE14,1)),"")</f>
        <v/>
      </c>
      <c r="DH14" s="80" t="str">
        <f t="array" ref="DH14">IFERROR(IF(INDEX(MileageLogDecember!N$8:N$22,$DE14,1)=0,"",INDEX(MileageLogDecember!N$8:N$22,$DE14,1)),"")</f>
        <v/>
      </c>
      <c r="DI14" s="80" t="str">
        <f t="array" ref="DI14">IFERROR(IF(INDEX(MileageLogDecember!O$8:O$22,$DE14,1)=0,"",INDEX(MileageLogDecember!O$8:O$22,$DE14,1)),"")</f>
        <v/>
      </c>
      <c r="DJ14" s="80" t="str">
        <f t="array" ref="DJ14">IFERROR(IF(INDEX(MileageLogDecember!P$8:P$22,$DE14,1)=0,"",INDEX(MileageLogDecember!P$8:P$22,$DE14,1)),"")</f>
        <v/>
      </c>
      <c r="DK14" s="80" t="str">
        <f t="array" ref="DK14">IFERROR(IF(INDEX(MileageLogDecember!Q$8:Q$22,$DE14,1)=0,"",INDEX(MileageLogDecember!Q$8:Q$22,$DE14,1)),"")</f>
        <v/>
      </c>
      <c r="DL14" s="80" t="str">
        <f t="array" ref="DL14">IFERROR(IF(INDEX(MileageLogDecember!R$8:R$22,$DE14,1)=0,"",INDEX(MileageLogDecember!R$8:R$22,$DE14,1)),"")</f>
        <v/>
      </c>
      <c r="DN14" s="69" t="s">
        <v>86</v>
      </c>
      <c r="DO14" s="80">
        <f t="shared" ref="DO14:DU14" si="16">IFERROR(SUM(CW$4:CW$18),"")</f>
        <v>12774</v>
      </c>
      <c r="DP14" s="80">
        <f t="shared" si="16"/>
        <v>10728</v>
      </c>
      <c r="DQ14" s="80">
        <f t="shared" si="16"/>
        <v>11240</v>
      </c>
      <c r="DR14" s="80">
        <f t="shared" si="16"/>
        <v>11800</v>
      </c>
      <c r="DS14" s="80">
        <f t="shared" si="16"/>
        <v>46542</v>
      </c>
      <c r="DT14" s="80">
        <f t="shared" si="16"/>
        <v>50500</v>
      </c>
      <c r="DU14" s="80">
        <f t="shared" si="16"/>
        <v>3958</v>
      </c>
    </row>
    <row r="15" spans="2:125" x14ac:dyDescent="0.25">
      <c r="B15" s="71">
        <v>12</v>
      </c>
      <c r="C15" s="82" t="str">
        <f t="array" ref="C15">IFERROR(IF(INDEX(VehicleRegistration!C$7:C$21,$B15,1)=0,"",INDEX(VehicleRegistration!C$7:C$21,$B15,1)),"")</f>
        <v/>
      </c>
      <c r="D15" s="82" t="str">
        <f t="array" ref="D15">IFERROR(IF(INDEX(VehicleRegistration!D$7:D$21,$B15,1)=0,"",INDEX(VehicleRegistration!D$7:D$21,$B15,1)),"")</f>
        <v/>
      </c>
      <c r="E15" s="82" t="str">
        <f t="array" ref="E15">IFERROR(IF(INDEX(VehicleRegistration!E$7:E$21,$B15,1)=0,"",INDEX(VehicleRegistration!E$7:E$21,$B15,1)),"")</f>
        <v/>
      </c>
      <c r="F15" s="82" t="str">
        <f t="shared" si="6"/>
        <v/>
      </c>
      <c r="G15" s="82" t="str">
        <f t="shared" si="7"/>
        <v/>
      </c>
      <c r="H15" s="82" t="str">
        <f t="shared" si="8"/>
        <v/>
      </c>
      <c r="J15" s="71">
        <v>12</v>
      </c>
      <c r="K15" s="80" t="str">
        <f t="array" ref="K15">IFERROR(IF(INDEX(MileageLogJanuary!L$8:L$22,$J15,1)=0,"",INDEX(MileageLogJanuary!L$8:L$22,$J15,1)),"")</f>
        <v/>
      </c>
      <c r="L15" s="80" t="str">
        <f t="array" ref="L15">IFERROR(IF(INDEX(MileageLogJanuary!M$8:M$22,$J15,1)=0,"",INDEX(MileageLogJanuary!M$8:M$22,$J15,1)),"")</f>
        <v/>
      </c>
      <c r="M15" s="80" t="str">
        <f t="array" ref="M15">IFERROR(IF(INDEX(MileageLogJanuary!N$8:N$22,$J15,1)=0,"",INDEX(MileageLogJanuary!N$8:N$22,$J15,1)),"")</f>
        <v/>
      </c>
      <c r="N15" s="80" t="str">
        <f t="array" ref="N15">IFERROR(IF(INDEX(MileageLogJanuary!O$8:O$22,$J15,1)=0,"",INDEX(MileageLogJanuary!O$8:O$22,$J15,1)),"")</f>
        <v/>
      </c>
      <c r="O15" s="80" t="str">
        <f t="array" ref="O15">IFERROR(IF(INDEX(MileageLogJanuary!P$8:P$22,$J15,1)=0,"",INDEX(MileageLogJanuary!P$8:P$22,$J15,1)),"")</f>
        <v/>
      </c>
      <c r="P15" s="80" t="str">
        <f t="array" ref="P15">IFERROR(IF(INDEX(MileageLogJanuary!Q$8:Q$22,$J15,1)=0,"",INDEX(MileageLogJanuary!Q$8:Q$22,$J15,1)),"")</f>
        <v/>
      </c>
      <c r="Q15" s="80" t="str">
        <f t="array" ref="Q15">IFERROR(IF(INDEX(MileageLogJanuary!R$8:R$22,$J15,1)=0,"",INDEX(MileageLogJanuary!R$8:R$22,$J15,1)),"")</f>
        <v/>
      </c>
      <c r="S15" s="71">
        <v>12</v>
      </c>
      <c r="T15" s="80" t="str">
        <f t="array" ref="T15">IFERROR(IF(INDEX(MileageLogFebruary!L$8:L$22,$S15,1)=0,"",INDEX(MileageLogFebruary!L$8:L$22,$S15,1)),"")</f>
        <v/>
      </c>
      <c r="U15" s="80" t="str">
        <f t="array" ref="U15">IFERROR(IF(INDEX(MileageLogFebruary!M$8:M$22,$S15,1)=0,"",INDEX(MileageLogFebruary!M$8:M$22,$S15,1)),"")</f>
        <v/>
      </c>
      <c r="V15" s="80" t="str">
        <f t="array" ref="V15">IFERROR(IF(INDEX(MileageLogFebruary!N$8:N$22,$S15,1)=0,"",INDEX(MileageLogFebruary!N$8:N$22,$S15,1)),"")</f>
        <v/>
      </c>
      <c r="W15" s="80" t="str">
        <f t="array" ref="W15">IFERROR(IF(INDEX(MileageLogFebruary!O$8:O$22,$S15,1)=0,"",INDEX(MileageLogFebruary!O$8:O$22,$S15,1)),"")</f>
        <v/>
      </c>
      <c r="X15" s="80" t="str">
        <f t="array" ref="X15">IFERROR(IF(INDEX(MileageLogFebruary!P$8:P$22,$S15,1)=0,"",INDEX(MileageLogFebruary!P$8:P$22,$S15,1)),"")</f>
        <v/>
      </c>
      <c r="Y15" s="80" t="str">
        <f t="array" ref="Y15">IFERROR(IF(INDEX(MileageLogFebruary!Q$8:Q$22,$S15,1)=0,"",INDEX(MileageLogFebruary!Q$8:Q$22,$S15,1)),"")</f>
        <v/>
      </c>
      <c r="Z15" s="80" t="str">
        <f t="array" ref="Z15">IFERROR(IF(INDEX(MileageLogFebruary!R$8:R$22,$S15,1)=0,"",INDEX(MileageLogFebruary!R$8:R$22,$S15,1)),"")</f>
        <v/>
      </c>
      <c r="AB15" s="71">
        <v>12</v>
      </c>
      <c r="AC15" s="80" t="str" cm="1">
        <f t="array" ref="AC15">IFERROR(IF(INDEX(MileageLogMarch!L$8:L$22,$AB15,1)=0,"",INDEX(MileageLogMarch!L$8:L$22,$AB15,1)),"")</f>
        <v/>
      </c>
      <c r="AD15" s="80" t="str" cm="1">
        <f t="array" ref="AD15">IFERROR(IF(INDEX(MileageLogMarch!M$8:M$22,$AB15,1)=0,"",INDEX(MileageLogMarch!M$8:M$22,$AB15,1)),"")</f>
        <v/>
      </c>
      <c r="AE15" s="80" t="str" cm="1">
        <f t="array" ref="AE15">IFERROR(IF(INDEX(MileageLogMarch!N$8:N$22,$AB15,1)=0,"",INDEX(MileageLogMarch!N$8:N$22,$AB15,1)),"")</f>
        <v/>
      </c>
      <c r="AF15" s="80" t="str" cm="1">
        <f t="array" ref="AF15">IFERROR(IF(INDEX(MileageLogMarch!O$8:O$22,$AB15,1)=0,"",INDEX(MileageLogMarch!O$8:O$22,$AB15,1)),"")</f>
        <v/>
      </c>
      <c r="AG15" s="80" t="str" cm="1">
        <f t="array" ref="AG15">IFERROR(IF(INDEX(MileageLogMarch!P$8:P$22,$AB15,1)=0,"",INDEX(MileageLogMarch!P$8:P$22,$AB15,1)),"")</f>
        <v/>
      </c>
      <c r="AH15" s="80" t="str" cm="1">
        <f t="array" ref="AH15">IFERROR(IF(INDEX(MileageLogMarch!Q$8:Q$22,$AB15,1)=0,"",INDEX(MileageLogMarch!Q$8:Q$22,$AB15,1)),"")</f>
        <v/>
      </c>
      <c r="AI15" s="80" t="str" cm="1">
        <f t="array" ref="AI15">IFERROR(IF(INDEX(MileageLogMarch!R$8:R$22,$AB15,1)=0,"",INDEX(MileageLogMarch!R$8:R$22,$AB15,1)),"")</f>
        <v/>
      </c>
      <c r="AK15" s="71">
        <v>12</v>
      </c>
      <c r="AL15" s="80" t="str">
        <f t="array" ref="AL15">IFERROR(IF(INDEX(MileageLogApril!L$8:L$22,$AK15,1)=0,"",INDEX(MileageLogApril!L$8:L$22,$AK15,1)),"")</f>
        <v/>
      </c>
      <c r="AM15" s="80" t="str">
        <f t="array" ref="AM15">IFERROR(IF(INDEX(MileageLogApril!M$8:M$22,$AK15,1)=0,"",INDEX(MileageLogApril!M$8:M$22,$AK15,1)),"")</f>
        <v/>
      </c>
      <c r="AN15" s="80" t="str">
        <f t="array" ref="AN15">IFERROR(IF(INDEX(MileageLogApril!N$8:N$22,$AK15,1)=0,"",INDEX(MileageLogApril!N$8:N$22,$AK15,1)),"")</f>
        <v/>
      </c>
      <c r="AO15" s="80" t="str">
        <f t="array" ref="AO15">IFERROR(IF(INDEX(MileageLogApril!O$8:O$22,$AK15,1)=0,"",INDEX(MileageLogApril!O$8:O$22,$AK15,1)),"")</f>
        <v/>
      </c>
      <c r="AP15" s="80" t="str">
        <f t="array" ref="AP15">IFERROR(IF(INDEX(MileageLogApril!P$8:P$22,$AK15,1)=0,"",INDEX(MileageLogApril!P$8:P$22,$AK15,1)),"")</f>
        <v/>
      </c>
      <c r="AQ15" s="80" t="str">
        <f t="array" ref="AQ15">IFERROR(IF(INDEX(MileageLogApril!Q$8:Q$22,$AK15,1)=0,"",INDEX(MileageLogApril!Q$8:Q$22,$AK15,1)),"")</f>
        <v/>
      </c>
      <c r="AR15" s="80" t="str">
        <f t="array" ref="AR15">IFERROR(IF(INDEX(MileageLogApril!R$8:R$22,$AK15,1)=0,"",INDEX(MileageLogApril!R$8:R$22,$AK15,1)),"")</f>
        <v/>
      </c>
      <c r="AT15" s="71">
        <v>12</v>
      </c>
      <c r="AU15" s="80" t="str">
        <f t="array" ref="AU15">IFERROR(IF(INDEX(MileageLogMay!L$8:L$22,$AT15,1)=0,"",INDEX(MileageLogMay!L$8:L$22,$AT15,1)),"")</f>
        <v/>
      </c>
      <c r="AV15" s="80" t="str">
        <f t="array" ref="AV15">IFERROR(IF(INDEX(MileageLogMay!M$8:M$22,$AT15,1)=0,"",INDEX(MileageLogMay!M$8:M$22,$AT15,1)),"")</f>
        <v/>
      </c>
      <c r="AW15" s="80" t="str">
        <f t="array" ref="AW15">IFERROR(IF(INDEX(MileageLogMay!N$8:N$22,$AT15,1)=0,"",INDEX(MileageLogMay!N$8:N$22,$AT15,1)),"")</f>
        <v/>
      </c>
      <c r="AX15" s="80" t="str">
        <f t="array" ref="AX15">IFERROR(IF(INDEX(MileageLogMay!O$8:O$22,$AT15,1)=0,"",INDEX(MileageLogMay!O$8:O$22,$AT15,1)),"")</f>
        <v/>
      </c>
      <c r="AY15" s="80" t="str">
        <f t="array" ref="AY15">IFERROR(IF(INDEX(MileageLogMay!P$8:P$22,$AT15,1)=0,"",INDEX(MileageLogMay!P$8:P$22,$AT15,1)),"")</f>
        <v/>
      </c>
      <c r="AZ15" s="80" t="str">
        <f t="array" ref="AZ15">IFERROR(IF(INDEX(MileageLogMay!Q$8:Q$22,$AT15,1)=0,"",INDEX(MileageLogMay!Q$8:Q$22,$AT15,1)),"")</f>
        <v/>
      </c>
      <c r="BA15" s="80" t="str">
        <f t="array" ref="BA15">IFERROR(IF(INDEX(MileageLogMay!R$8:R$22,$AT15,1)=0,"",INDEX(MileageLogMay!R$8:R$22,$AT15,1)),"")</f>
        <v/>
      </c>
      <c r="BC15" s="71">
        <v>12</v>
      </c>
      <c r="BD15" s="80" t="str">
        <f t="array" ref="BD15">IFERROR(IF(INDEX(MileageLogJune!L$8:L$22,$BC15,1)=0,"",INDEX(MileageLogJune!L$8:L$22,$BC15,1)),"")</f>
        <v/>
      </c>
      <c r="BE15" s="80" t="str">
        <f t="array" ref="BE15">IFERROR(IF(INDEX(MileageLogJune!M$8:M$22,$BC15,1)=0,"",INDEX(MileageLogJune!M$8:M$22,$BC15,1)),"")</f>
        <v/>
      </c>
      <c r="BF15" s="80" t="str">
        <f t="array" ref="BF15">IFERROR(IF(INDEX(MileageLogJune!N$8:N$22,$BC15,1)=0,"",INDEX(MileageLogJune!N$8:N$22,$BC15,1)),"")</f>
        <v/>
      </c>
      <c r="BG15" s="80" t="str">
        <f t="array" ref="BG15">IFERROR(IF(INDEX(MileageLogJune!O$8:O$22,$BC15,1)=0,"",INDEX(MileageLogJune!O$8:O$22,$BC15,1)),"")</f>
        <v/>
      </c>
      <c r="BH15" s="80" t="str">
        <f t="array" ref="BH15">IFERROR(IF(INDEX(MileageLogJune!P$8:P$22,$BC15,1)=0,"",INDEX(MileageLogJune!P$8:P$22,$BC15,1)),"")</f>
        <v/>
      </c>
      <c r="BI15" s="80" t="str">
        <f t="array" ref="BI15">IFERROR(IF(INDEX(MileageLogJune!Q$8:Q$22,$BC15,1)=0,"",INDEX(MileageLogJune!Q$8:Q$22,$BC15,1)),"")</f>
        <v/>
      </c>
      <c r="BJ15" s="80" t="str">
        <f t="array" ref="BJ15">IFERROR(IF(INDEX(MileageLogJune!R$8:R$22,$BC15,1)=0,"",INDEX(MileageLogJune!R$8:R$22,$BC15,1)),"")</f>
        <v/>
      </c>
      <c r="BL15" s="71">
        <v>12</v>
      </c>
      <c r="BM15" s="80" t="str">
        <f t="array" ref="BM15">IFERROR(IF(INDEX(MileageLogJuly!L$8:L$22,$BL15,1)=0,"",INDEX(MileageLogJuly!L$8:L$22,$BL15,1)),"")</f>
        <v/>
      </c>
      <c r="BN15" s="80" t="str">
        <f t="array" ref="BN15">IFERROR(IF(INDEX(MileageLogJuly!M$8:M$22,$BL15,1)=0,"",INDEX(MileageLogJuly!M$8:M$22,$BL15,1)),"")</f>
        <v/>
      </c>
      <c r="BO15" s="80" t="str">
        <f t="array" ref="BO15">IFERROR(IF(INDEX(MileageLogJuly!N$8:N$22,$BL15,1)=0,"",INDEX(MileageLogJuly!N$8:N$22,$BL15,1)),"")</f>
        <v/>
      </c>
      <c r="BP15" s="80" t="str">
        <f t="array" ref="BP15">IFERROR(IF(INDEX(MileageLogJuly!O$8:O$22,$BL15,1)=0,"",INDEX(MileageLogJuly!O$8:O$22,$BL15,1)),"")</f>
        <v/>
      </c>
      <c r="BQ15" s="80" t="str">
        <f t="array" ref="BQ15">IFERROR(IF(INDEX(MileageLogJuly!P$8:P$22,$BL15,1)=0,"",INDEX(MileageLogJuly!P$8:P$22,$BL15,1)),"")</f>
        <v/>
      </c>
      <c r="BR15" s="80" t="str">
        <f t="array" ref="BR15">IFERROR(IF(INDEX(MileageLogJuly!Q$8:Q$22,$BL15,1)=0,"",INDEX(MileageLogJuly!Q$8:Q$22,$BL15,1)),"")</f>
        <v/>
      </c>
      <c r="BS15" s="80" t="str">
        <f t="array" ref="BS15">IFERROR(IF(INDEX(MileageLogJuly!R$8:R$22,$BL15,1)=0,"",INDEX(MileageLogJuly!R$8:R$22,$BL15,1)),"")</f>
        <v/>
      </c>
      <c r="BU15" s="71">
        <v>12</v>
      </c>
      <c r="BV15" s="80" t="str">
        <f t="array" ref="BV15">IFERROR(IF(INDEX(MileageLogAugust!L$8:L$22,$BU15,1)=0,"",INDEX(MileageLogAugust!L$8:L$22,$BU15,1)),"")</f>
        <v/>
      </c>
      <c r="BW15" s="80" t="str">
        <f t="array" ref="BW15">IFERROR(IF(INDEX(MileageLogAugust!M$8:M$22,$BU15,1)=0,"",INDEX(MileageLogAugust!M$8:M$22,$BU15,1)),"")</f>
        <v/>
      </c>
      <c r="BX15" s="80" t="str">
        <f t="array" ref="BX15">IFERROR(IF(INDEX(MileageLogAugust!N$8:N$22,$BU15,1)=0,"",INDEX(MileageLogAugust!N$8:N$22,$BU15,1)),"")</f>
        <v/>
      </c>
      <c r="BY15" s="80" t="str">
        <f t="array" ref="BY15">IFERROR(IF(INDEX(MileageLogAugust!O$8:O$22,$BU15,1)=0,"",INDEX(MileageLogAugust!O$8:O$22,$BU15,1)),"")</f>
        <v/>
      </c>
      <c r="BZ15" s="80" t="str">
        <f t="array" ref="BZ15">IFERROR(IF(INDEX(MileageLogAugust!P$8:P$22,$BU15,1)=0,"",INDEX(MileageLogAugust!P$8:P$22,$BU15,1)),"")</f>
        <v/>
      </c>
      <c r="CA15" s="80" t="str">
        <f t="array" ref="CA15">IFERROR(IF(INDEX(MileageLogAugust!Q$8:Q$22,$BU15,1)=0,"",INDEX(MileageLogAugust!Q$8:Q$22,$BU15,1)),"")</f>
        <v/>
      </c>
      <c r="CB15" s="80" t="str">
        <f t="array" ref="CB15">IFERROR(IF(INDEX(MileageLogAugust!R$8:R$22,$BU15,1)=0,"",INDEX(MileageLogAugust!R$8:R$22,$BU15,1)),"")</f>
        <v/>
      </c>
      <c r="CD15" s="71">
        <v>12</v>
      </c>
      <c r="CE15" s="80" t="str">
        <f t="array" ref="CE15">IFERROR(IF(INDEX(MileageLogSeptember!L$8:L$22,$CD15,1)=0,"",INDEX(MileageLogSeptember!L$8:L$22,$CD15,1)),"")</f>
        <v/>
      </c>
      <c r="CF15" s="80" t="str">
        <f t="array" ref="CF15">IFERROR(IF(INDEX(MileageLogSeptember!M$8:M$22,$CD15,1)=0,"",INDEX(MileageLogSeptember!M$8:M$22,$CD15,1)),"")</f>
        <v/>
      </c>
      <c r="CG15" s="80" t="str">
        <f t="array" ref="CG15">IFERROR(IF(INDEX(MileageLogSeptember!N$8:N$22,$CD15,1)=0,"",INDEX(MileageLogSeptember!N$8:N$22,$CD15,1)),"")</f>
        <v/>
      </c>
      <c r="CH15" s="80" t="str">
        <f t="array" ref="CH15">IFERROR(IF(INDEX(MileageLogSeptember!O$8:O$22,$CD15,1)=0,"",INDEX(MileageLogSeptember!O$8:O$22,$CD15,1)),"")</f>
        <v/>
      </c>
      <c r="CI15" s="80" t="str">
        <f t="array" ref="CI15">IFERROR(IF(INDEX(MileageLogSeptember!P$8:P$22,$CD15,1)=0,"",INDEX(MileageLogSeptember!P$8:P$22,$CD15,1)),"")</f>
        <v/>
      </c>
      <c r="CJ15" s="80" t="str">
        <f t="array" ref="CJ15">IFERROR(IF(INDEX(MileageLogSeptember!Q$8:Q$22,$CD15,1)=0,"",INDEX(MileageLogSeptember!Q$8:Q$22,$CD15,1)),"")</f>
        <v/>
      </c>
      <c r="CK15" s="80" t="str">
        <f t="array" ref="CK15">IFERROR(IF(INDEX(MileageLogSeptember!R$8:R$22,$CD15,1)=0,"",INDEX(MileageLogSeptember!R$8:R$22,$CD15,1)),"")</f>
        <v/>
      </c>
      <c r="CM15" s="71">
        <v>12</v>
      </c>
      <c r="CN15" s="80" t="str">
        <f t="array" ref="CN15">IFERROR(IF(INDEX(MileageLogOctober!L$8:L$22,$CM15,1)=0,"",INDEX(MileageLogOctober!L$8:L$22,$CM15,1)),"")</f>
        <v/>
      </c>
      <c r="CO15" s="80" t="str">
        <f t="array" ref="CO15">IFERROR(IF(INDEX(MileageLogOctober!M$8:M$22,$CM15,1)=0,"",INDEX(MileageLogOctober!M$8:M$22,$CM15,1)),"")</f>
        <v/>
      </c>
      <c r="CP15" s="80" t="str">
        <f t="array" ref="CP15">IFERROR(IF(INDEX(MileageLogOctober!N$8:N$22,$CM15,1)=0,"",INDEX(MileageLogOctober!N$8:N$22,$CM15,1)),"")</f>
        <v/>
      </c>
      <c r="CQ15" s="80" t="str">
        <f t="array" ref="CQ15">IFERROR(IF(INDEX(MileageLogOctober!O$8:O$22,$CM15,1)=0,"",INDEX(MileageLogOctober!O$8:O$22,$CM15,1)),"")</f>
        <v/>
      </c>
      <c r="CR15" s="80" t="str">
        <f t="array" ref="CR15">IFERROR(IF(INDEX(MileageLogOctober!P$8:P$22,$CM15,1)=0,"",INDEX(MileageLogOctober!P$8:P$22,$CM15,1)),"")</f>
        <v/>
      </c>
      <c r="CS15" s="80" t="str">
        <f t="array" ref="CS15">IFERROR(IF(INDEX(MileageLogOctober!Q$8:Q$22,$CM15,1)=0,"",INDEX(MileageLogOctober!Q$8:Q$22,$CM15,1)),"")</f>
        <v/>
      </c>
      <c r="CT15" s="80" t="str">
        <f t="array" ref="CT15">IFERROR(IF(INDEX(MileageLogOctober!R$8:R$22,$CM15,1)=0,"",INDEX(MileageLogOctober!R$8:R$22,$CM15,1)),"")</f>
        <v/>
      </c>
      <c r="CV15" s="71">
        <v>12</v>
      </c>
      <c r="CW15" s="80" t="str">
        <f t="array" ref="CW15">IFERROR(IF(INDEX(MileageLogNovember!L$8:L$22,$CV15,1)=0,"",INDEX(MileageLogNovember!L$8:L$22,$CV15,1)),"")</f>
        <v/>
      </c>
      <c r="CX15" s="80" t="str">
        <f t="array" ref="CX15">IFERROR(IF(INDEX(MileageLogNovember!M$8:M$22,$CV15,1)=0,"",INDEX(MileageLogNovember!M$8:M$22,$CV15,1)),"")</f>
        <v/>
      </c>
      <c r="CY15" s="80" t="str">
        <f t="array" ref="CY15">IFERROR(IF(INDEX(MileageLogNovember!N$8:N$22,$CV15,1)=0,"",INDEX(MileageLogNovember!N$8:N$22,$CV15,1)),"")</f>
        <v/>
      </c>
      <c r="CZ15" s="80" t="str">
        <f t="array" ref="CZ15">IFERROR(IF(INDEX(MileageLogNovember!O$8:O$22,$CV15,1)=0,"",INDEX(MileageLogNovember!O$8:O$22,$CV15,1)),"")</f>
        <v/>
      </c>
      <c r="DA15" s="80" t="str">
        <f t="array" ref="DA15">IFERROR(IF(INDEX(MileageLogNovember!P$8:P$22,$CV15,1)=0,"",INDEX(MileageLogNovember!P$8:P$22,$CV15,1)),"")</f>
        <v/>
      </c>
      <c r="DB15" s="80" t="str">
        <f t="array" ref="DB15">IFERROR(IF(INDEX(MileageLogNovember!Q$8:Q$22,$CV15,1)=0,"",INDEX(MileageLogNovember!Q$8:Q$22,$CV15,1)),"")</f>
        <v/>
      </c>
      <c r="DC15" s="80" t="str">
        <f t="array" ref="DC15">IFERROR(IF(INDEX(MileageLogNovember!R$8:R$22,$CV15,1)=0,"",INDEX(MileageLogNovember!R$8:R$22,$CV15,1)),"")</f>
        <v/>
      </c>
      <c r="DE15" s="71">
        <v>12</v>
      </c>
      <c r="DF15" s="80" t="str">
        <f t="array" ref="DF15">IFERROR(IF(INDEX(MileageLogDecember!L$8:L$22,$DE15,1)=0,"",INDEX(MileageLogDecember!L$8:L$22,$DE15,1)),"")</f>
        <v/>
      </c>
      <c r="DG15" s="80" t="str">
        <f t="array" ref="DG15">IFERROR(IF(INDEX(MileageLogDecember!M$8:M$22,$DE15,1)=0,"",INDEX(MileageLogDecember!M$8:M$22,$DE15,1)),"")</f>
        <v/>
      </c>
      <c r="DH15" s="80" t="str">
        <f t="array" ref="DH15">IFERROR(IF(INDEX(MileageLogDecember!N$8:N$22,$DE15,1)=0,"",INDEX(MileageLogDecember!N$8:N$22,$DE15,1)),"")</f>
        <v/>
      </c>
      <c r="DI15" s="80" t="str">
        <f t="array" ref="DI15">IFERROR(IF(INDEX(MileageLogDecember!O$8:O$22,$DE15,1)=0,"",INDEX(MileageLogDecember!O$8:O$22,$DE15,1)),"")</f>
        <v/>
      </c>
      <c r="DJ15" s="80" t="str">
        <f t="array" ref="DJ15">IFERROR(IF(INDEX(MileageLogDecember!P$8:P$22,$DE15,1)=0,"",INDEX(MileageLogDecember!P$8:P$22,$DE15,1)),"")</f>
        <v/>
      </c>
      <c r="DK15" s="80" t="str">
        <f t="array" ref="DK15">IFERROR(IF(INDEX(MileageLogDecember!Q$8:Q$22,$DE15,1)=0,"",INDEX(MileageLogDecember!Q$8:Q$22,$DE15,1)),"")</f>
        <v/>
      </c>
      <c r="DL15" s="80" t="str">
        <f t="array" ref="DL15">IFERROR(IF(INDEX(MileageLogDecember!R$8:R$22,$DE15,1)=0,"",INDEX(MileageLogDecember!R$8:R$22,$DE15,1)),"")</f>
        <v/>
      </c>
      <c r="DN15" s="69" t="s">
        <v>87</v>
      </c>
      <c r="DO15" s="80">
        <f t="shared" ref="DO15:DU15" si="17">IFERROR(SUM(DF$4:DF$18),"")</f>
        <v>14827</v>
      </c>
      <c r="DP15" s="80">
        <f t="shared" si="17"/>
        <v>10744</v>
      </c>
      <c r="DQ15" s="80">
        <f t="shared" si="17"/>
        <v>7100</v>
      </c>
      <c r="DR15" s="80">
        <f t="shared" si="17"/>
        <v>9752</v>
      </c>
      <c r="DS15" s="80">
        <f t="shared" si="17"/>
        <v>42423</v>
      </c>
      <c r="DT15" s="80">
        <f t="shared" si="17"/>
        <v>50500</v>
      </c>
      <c r="DU15" s="80">
        <f t="shared" si="17"/>
        <v>8077</v>
      </c>
    </row>
    <row r="16" spans="2:125" x14ac:dyDescent="0.25">
      <c r="B16" s="71">
        <v>13</v>
      </c>
      <c r="C16" s="82" t="str">
        <f t="array" ref="C16">IFERROR(IF(INDEX(VehicleRegistration!C$7:C$21,$B16,1)=0,"",INDEX(VehicleRegistration!C$7:C$21,$B16,1)),"")</f>
        <v/>
      </c>
      <c r="D16" s="82" t="str">
        <f t="array" ref="D16">IFERROR(IF(INDEX(VehicleRegistration!D$7:D$21,$B16,1)=0,"",INDEX(VehicleRegistration!D$7:D$21,$B16,1)),"")</f>
        <v/>
      </c>
      <c r="E16" s="82" t="str">
        <f t="array" ref="E16">IFERROR(IF(INDEX(VehicleRegistration!E$7:E$21,$B16,1)=0,"",INDEX(VehicleRegistration!E$7:E$21,$B16,1)),"")</f>
        <v/>
      </c>
      <c r="F16" s="82" t="str">
        <f t="shared" si="6"/>
        <v/>
      </c>
      <c r="G16" s="82" t="str">
        <f t="shared" si="7"/>
        <v/>
      </c>
      <c r="H16" s="82" t="str">
        <f t="shared" si="8"/>
        <v/>
      </c>
      <c r="J16" s="71">
        <v>13</v>
      </c>
      <c r="K16" s="80" t="str">
        <f t="array" ref="K16">IFERROR(IF(INDEX(MileageLogJanuary!L$8:L$22,$J16,1)=0,"",INDEX(MileageLogJanuary!L$8:L$22,$J16,1)),"")</f>
        <v/>
      </c>
      <c r="L16" s="80" t="str">
        <f t="array" ref="L16">IFERROR(IF(INDEX(MileageLogJanuary!M$8:M$22,$J16,1)=0,"",INDEX(MileageLogJanuary!M$8:M$22,$J16,1)),"")</f>
        <v/>
      </c>
      <c r="M16" s="80" t="str">
        <f t="array" ref="M16">IFERROR(IF(INDEX(MileageLogJanuary!N$8:N$22,$J16,1)=0,"",INDEX(MileageLogJanuary!N$8:N$22,$J16,1)),"")</f>
        <v/>
      </c>
      <c r="N16" s="80" t="str">
        <f t="array" ref="N16">IFERROR(IF(INDEX(MileageLogJanuary!O$8:O$22,$J16,1)=0,"",INDEX(MileageLogJanuary!O$8:O$22,$J16,1)),"")</f>
        <v/>
      </c>
      <c r="O16" s="80" t="str">
        <f t="array" ref="O16">IFERROR(IF(INDEX(MileageLogJanuary!P$8:P$22,$J16,1)=0,"",INDEX(MileageLogJanuary!P$8:P$22,$J16,1)),"")</f>
        <v/>
      </c>
      <c r="P16" s="80" t="str">
        <f t="array" ref="P16">IFERROR(IF(INDEX(MileageLogJanuary!Q$8:Q$22,$J16,1)=0,"",INDEX(MileageLogJanuary!Q$8:Q$22,$J16,1)),"")</f>
        <v/>
      </c>
      <c r="Q16" s="80" t="str">
        <f t="array" ref="Q16">IFERROR(IF(INDEX(MileageLogJanuary!R$8:R$22,$J16,1)=0,"",INDEX(MileageLogJanuary!R$8:R$22,$J16,1)),"")</f>
        <v/>
      </c>
      <c r="S16" s="71">
        <v>13</v>
      </c>
      <c r="T16" s="80" t="str">
        <f t="array" ref="T16">IFERROR(IF(INDEX(MileageLogFebruary!L$8:L$22,$S16,1)=0,"",INDEX(MileageLogFebruary!L$8:L$22,$S16,1)),"")</f>
        <v/>
      </c>
      <c r="U16" s="80" t="str">
        <f t="array" ref="U16">IFERROR(IF(INDEX(MileageLogFebruary!M$8:M$22,$S16,1)=0,"",INDEX(MileageLogFebruary!M$8:M$22,$S16,1)),"")</f>
        <v/>
      </c>
      <c r="V16" s="80" t="str">
        <f t="array" ref="V16">IFERROR(IF(INDEX(MileageLogFebruary!N$8:N$22,$S16,1)=0,"",INDEX(MileageLogFebruary!N$8:N$22,$S16,1)),"")</f>
        <v/>
      </c>
      <c r="W16" s="80" t="str">
        <f t="array" ref="W16">IFERROR(IF(INDEX(MileageLogFebruary!O$8:O$22,$S16,1)=0,"",INDEX(MileageLogFebruary!O$8:O$22,$S16,1)),"")</f>
        <v/>
      </c>
      <c r="X16" s="80" t="str">
        <f t="array" ref="X16">IFERROR(IF(INDEX(MileageLogFebruary!P$8:P$22,$S16,1)=0,"",INDEX(MileageLogFebruary!P$8:P$22,$S16,1)),"")</f>
        <v/>
      </c>
      <c r="Y16" s="80" t="str">
        <f t="array" ref="Y16">IFERROR(IF(INDEX(MileageLogFebruary!Q$8:Q$22,$S16,1)=0,"",INDEX(MileageLogFebruary!Q$8:Q$22,$S16,1)),"")</f>
        <v/>
      </c>
      <c r="Z16" s="80" t="str">
        <f t="array" ref="Z16">IFERROR(IF(INDEX(MileageLogFebruary!R$8:R$22,$S16,1)=0,"",INDEX(MileageLogFebruary!R$8:R$22,$S16,1)),"")</f>
        <v/>
      </c>
      <c r="AB16" s="71">
        <v>13</v>
      </c>
      <c r="AC16" s="80" t="str" cm="1">
        <f t="array" ref="AC16">IFERROR(IF(INDEX(MileageLogMarch!L$8:L$22,$AB16,1)=0,"",INDEX(MileageLogMarch!L$8:L$22,$AB16,1)),"")</f>
        <v/>
      </c>
      <c r="AD16" s="80" t="str" cm="1">
        <f t="array" ref="AD16">IFERROR(IF(INDEX(MileageLogMarch!M$8:M$22,$AB16,1)=0,"",INDEX(MileageLogMarch!M$8:M$22,$AB16,1)),"")</f>
        <v/>
      </c>
      <c r="AE16" s="80" t="str" cm="1">
        <f t="array" ref="AE16">IFERROR(IF(INDEX(MileageLogMarch!N$8:N$22,$AB16,1)=0,"",INDEX(MileageLogMarch!N$8:N$22,$AB16,1)),"")</f>
        <v/>
      </c>
      <c r="AF16" s="80" t="str" cm="1">
        <f t="array" ref="AF16">IFERROR(IF(INDEX(MileageLogMarch!O$8:O$22,$AB16,1)=0,"",INDEX(MileageLogMarch!O$8:O$22,$AB16,1)),"")</f>
        <v/>
      </c>
      <c r="AG16" s="80" t="str" cm="1">
        <f t="array" ref="AG16">IFERROR(IF(INDEX(MileageLogMarch!P$8:P$22,$AB16,1)=0,"",INDEX(MileageLogMarch!P$8:P$22,$AB16,1)),"")</f>
        <v/>
      </c>
      <c r="AH16" s="80" t="str" cm="1">
        <f t="array" ref="AH16">IFERROR(IF(INDEX(MileageLogMarch!Q$8:Q$22,$AB16,1)=0,"",INDEX(MileageLogMarch!Q$8:Q$22,$AB16,1)),"")</f>
        <v/>
      </c>
      <c r="AI16" s="80" t="str" cm="1">
        <f t="array" ref="AI16">IFERROR(IF(INDEX(MileageLogMarch!R$8:R$22,$AB16,1)=0,"",INDEX(MileageLogMarch!R$8:R$22,$AB16,1)),"")</f>
        <v/>
      </c>
      <c r="AK16" s="71">
        <v>13</v>
      </c>
      <c r="AL16" s="80" t="str">
        <f t="array" ref="AL16">IFERROR(IF(INDEX(MileageLogApril!L$8:L$22,$AK16,1)=0,"",INDEX(MileageLogApril!L$8:L$22,$AK16,1)),"")</f>
        <v/>
      </c>
      <c r="AM16" s="80" t="str">
        <f t="array" ref="AM16">IFERROR(IF(INDEX(MileageLogApril!M$8:M$22,$AK16,1)=0,"",INDEX(MileageLogApril!M$8:M$22,$AK16,1)),"")</f>
        <v/>
      </c>
      <c r="AN16" s="80" t="str">
        <f t="array" ref="AN16">IFERROR(IF(INDEX(MileageLogApril!N$8:N$22,$AK16,1)=0,"",INDEX(MileageLogApril!N$8:N$22,$AK16,1)),"")</f>
        <v/>
      </c>
      <c r="AO16" s="80" t="str">
        <f t="array" ref="AO16">IFERROR(IF(INDEX(MileageLogApril!O$8:O$22,$AK16,1)=0,"",INDEX(MileageLogApril!O$8:O$22,$AK16,1)),"")</f>
        <v/>
      </c>
      <c r="AP16" s="80" t="str">
        <f t="array" ref="AP16">IFERROR(IF(INDEX(MileageLogApril!P$8:P$22,$AK16,1)=0,"",INDEX(MileageLogApril!P$8:P$22,$AK16,1)),"")</f>
        <v/>
      </c>
      <c r="AQ16" s="80" t="str">
        <f t="array" ref="AQ16">IFERROR(IF(INDEX(MileageLogApril!Q$8:Q$22,$AK16,1)=0,"",INDEX(MileageLogApril!Q$8:Q$22,$AK16,1)),"")</f>
        <v/>
      </c>
      <c r="AR16" s="80" t="str">
        <f t="array" ref="AR16">IFERROR(IF(INDEX(MileageLogApril!R$8:R$22,$AK16,1)=0,"",INDEX(MileageLogApril!R$8:R$22,$AK16,1)),"")</f>
        <v/>
      </c>
      <c r="AT16" s="71">
        <v>13</v>
      </c>
      <c r="AU16" s="80" t="str">
        <f t="array" ref="AU16">IFERROR(IF(INDEX(MileageLogMay!L$8:L$22,$AT16,1)=0,"",INDEX(MileageLogMay!L$8:L$22,$AT16,1)),"")</f>
        <v/>
      </c>
      <c r="AV16" s="80" t="str">
        <f t="array" ref="AV16">IFERROR(IF(INDEX(MileageLogMay!M$8:M$22,$AT16,1)=0,"",INDEX(MileageLogMay!M$8:M$22,$AT16,1)),"")</f>
        <v/>
      </c>
      <c r="AW16" s="80" t="str">
        <f t="array" ref="AW16">IFERROR(IF(INDEX(MileageLogMay!N$8:N$22,$AT16,1)=0,"",INDEX(MileageLogMay!N$8:N$22,$AT16,1)),"")</f>
        <v/>
      </c>
      <c r="AX16" s="80" t="str">
        <f t="array" ref="AX16">IFERROR(IF(INDEX(MileageLogMay!O$8:O$22,$AT16,1)=0,"",INDEX(MileageLogMay!O$8:O$22,$AT16,1)),"")</f>
        <v/>
      </c>
      <c r="AY16" s="80" t="str">
        <f t="array" ref="AY16">IFERROR(IF(INDEX(MileageLogMay!P$8:P$22,$AT16,1)=0,"",INDEX(MileageLogMay!P$8:P$22,$AT16,1)),"")</f>
        <v/>
      </c>
      <c r="AZ16" s="80" t="str">
        <f t="array" ref="AZ16">IFERROR(IF(INDEX(MileageLogMay!Q$8:Q$22,$AT16,1)=0,"",INDEX(MileageLogMay!Q$8:Q$22,$AT16,1)),"")</f>
        <v/>
      </c>
      <c r="BA16" s="80" t="str">
        <f t="array" ref="BA16">IFERROR(IF(INDEX(MileageLogMay!R$8:R$22,$AT16,1)=0,"",INDEX(MileageLogMay!R$8:R$22,$AT16,1)),"")</f>
        <v/>
      </c>
      <c r="BC16" s="71">
        <v>13</v>
      </c>
      <c r="BD16" s="80" t="str">
        <f t="array" ref="BD16">IFERROR(IF(INDEX(MileageLogJune!L$8:L$22,$BC16,1)=0,"",INDEX(MileageLogJune!L$8:L$22,$BC16,1)),"")</f>
        <v/>
      </c>
      <c r="BE16" s="80" t="str">
        <f t="array" ref="BE16">IFERROR(IF(INDEX(MileageLogJune!M$8:M$22,$BC16,1)=0,"",INDEX(MileageLogJune!M$8:M$22,$BC16,1)),"")</f>
        <v/>
      </c>
      <c r="BF16" s="80" t="str">
        <f t="array" ref="BF16">IFERROR(IF(INDEX(MileageLogJune!N$8:N$22,$BC16,1)=0,"",INDEX(MileageLogJune!N$8:N$22,$BC16,1)),"")</f>
        <v/>
      </c>
      <c r="BG16" s="80" t="str">
        <f t="array" ref="BG16">IFERROR(IF(INDEX(MileageLogJune!O$8:O$22,$BC16,1)=0,"",INDEX(MileageLogJune!O$8:O$22,$BC16,1)),"")</f>
        <v/>
      </c>
      <c r="BH16" s="80" t="str">
        <f t="array" ref="BH16">IFERROR(IF(INDEX(MileageLogJune!P$8:P$22,$BC16,1)=0,"",INDEX(MileageLogJune!P$8:P$22,$BC16,1)),"")</f>
        <v/>
      </c>
      <c r="BI16" s="80" t="str">
        <f t="array" ref="BI16">IFERROR(IF(INDEX(MileageLogJune!Q$8:Q$22,$BC16,1)=0,"",INDEX(MileageLogJune!Q$8:Q$22,$BC16,1)),"")</f>
        <v/>
      </c>
      <c r="BJ16" s="80" t="str">
        <f t="array" ref="BJ16">IFERROR(IF(INDEX(MileageLogJune!R$8:R$22,$BC16,1)=0,"",INDEX(MileageLogJune!R$8:R$22,$BC16,1)),"")</f>
        <v/>
      </c>
      <c r="BL16" s="71">
        <v>13</v>
      </c>
      <c r="BM16" s="80" t="str">
        <f t="array" ref="BM16">IFERROR(IF(INDEX(MileageLogJuly!L$8:L$22,$BL16,1)=0,"",INDEX(MileageLogJuly!L$8:L$22,$BL16,1)),"")</f>
        <v/>
      </c>
      <c r="BN16" s="80" t="str">
        <f t="array" ref="BN16">IFERROR(IF(INDEX(MileageLogJuly!M$8:M$22,$BL16,1)=0,"",INDEX(MileageLogJuly!M$8:M$22,$BL16,1)),"")</f>
        <v/>
      </c>
      <c r="BO16" s="80" t="str">
        <f t="array" ref="BO16">IFERROR(IF(INDEX(MileageLogJuly!N$8:N$22,$BL16,1)=0,"",INDEX(MileageLogJuly!N$8:N$22,$BL16,1)),"")</f>
        <v/>
      </c>
      <c r="BP16" s="80" t="str">
        <f t="array" ref="BP16">IFERROR(IF(INDEX(MileageLogJuly!O$8:O$22,$BL16,1)=0,"",INDEX(MileageLogJuly!O$8:O$22,$BL16,1)),"")</f>
        <v/>
      </c>
      <c r="BQ16" s="80" t="str">
        <f t="array" ref="BQ16">IFERROR(IF(INDEX(MileageLogJuly!P$8:P$22,$BL16,1)=0,"",INDEX(MileageLogJuly!P$8:P$22,$BL16,1)),"")</f>
        <v/>
      </c>
      <c r="BR16" s="80" t="str">
        <f t="array" ref="BR16">IFERROR(IF(INDEX(MileageLogJuly!Q$8:Q$22,$BL16,1)=0,"",INDEX(MileageLogJuly!Q$8:Q$22,$BL16,1)),"")</f>
        <v/>
      </c>
      <c r="BS16" s="80" t="str">
        <f t="array" ref="BS16">IFERROR(IF(INDEX(MileageLogJuly!R$8:R$22,$BL16,1)=0,"",INDEX(MileageLogJuly!R$8:R$22,$BL16,1)),"")</f>
        <v/>
      </c>
      <c r="BU16" s="71">
        <v>13</v>
      </c>
      <c r="BV16" s="80" t="str">
        <f t="array" ref="BV16">IFERROR(IF(INDEX(MileageLogAugust!L$8:L$22,$BU16,1)=0,"",INDEX(MileageLogAugust!L$8:L$22,$BU16,1)),"")</f>
        <v/>
      </c>
      <c r="BW16" s="80" t="str">
        <f t="array" ref="BW16">IFERROR(IF(INDEX(MileageLogAugust!M$8:M$22,$BU16,1)=0,"",INDEX(MileageLogAugust!M$8:M$22,$BU16,1)),"")</f>
        <v/>
      </c>
      <c r="BX16" s="80" t="str">
        <f t="array" ref="BX16">IFERROR(IF(INDEX(MileageLogAugust!N$8:N$22,$BU16,1)=0,"",INDEX(MileageLogAugust!N$8:N$22,$BU16,1)),"")</f>
        <v/>
      </c>
      <c r="BY16" s="80" t="str">
        <f t="array" ref="BY16">IFERROR(IF(INDEX(MileageLogAugust!O$8:O$22,$BU16,1)=0,"",INDEX(MileageLogAugust!O$8:O$22,$BU16,1)),"")</f>
        <v/>
      </c>
      <c r="BZ16" s="80" t="str">
        <f t="array" ref="BZ16">IFERROR(IF(INDEX(MileageLogAugust!P$8:P$22,$BU16,1)=0,"",INDEX(MileageLogAugust!P$8:P$22,$BU16,1)),"")</f>
        <v/>
      </c>
      <c r="CA16" s="80" t="str">
        <f t="array" ref="CA16">IFERROR(IF(INDEX(MileageLogAugust!Q$8:Q$22,$BU16,1)=0,"",INDEX(MileageLogAugust!Q$8:Q$22,$BU16,1)),"")</f>
        <v/>
      </c>
      <c r="CB16" s="80" t="str">
        <f t="array" ref="CB16">IFERROR(IF(INDEX(MileageLogAugust!R$8:R$22,$BU16,1)=0,"",INDEX(MileageLogAugust!R$8:R$22,$BU16,1)),"")</f>
        <v/>
      </c>
      <c r="CD16" s="71">
        <v>13</v>
      </c>
      <c r="CE16" s="80" t="str">
        <f t="array" ref="CE16">IFERROR(IF(INDEX(MileageLogSeptember!L$8:L$22,$CD16,1)=0,"",INDEX(MileageLogSeptember!L$8:L$22,$CD16,1)),"")</f>
        <v/>
      </c>
      <c r="CF16" s="80" t="str">
        <f t="array" ref="CF16">IFERROR(IF(INDEX(MileageLogSeptember!M$8:M$22,$CD16,1)=0,"",INDEX(MileageLogSeptember!M$8:M$22,$CD16,1)),"")</f>
        <v/>
      </c>
      <c r="CG16" s="80" t="str">
        <f t="array" ref="CG16">IFERROR(IF(INDEX(MileageLogSeptember!N$8:N$22,$CD16,1)=0,"",INDEX(MileageLogSeptember!N$8:N$22,$CD16,1)),"")</f>
        <v/>
      </c>
      <c r="CH16" s="80" t="str">
        <f t="array" ref="CH16">IFERROR(IF(INDEX(MileageLogSeptember!O$8:O$22,$CD16,1)=0,"",INDEX(MileageLogSeptember!O$8:O$22,$CD16,1)),"")</f>
        <v/>
      </c>
      <c r="CI16" s="80" t="str">
        <f t="array" ref="CI16">IFERROR(IF(INDEX(MileageLogSeptember!P$8:P$22,$CD16,1)=0,"",INDEX(MileageLogSeptember!P$8:P$22,$CD16,1)),"")</f>
        <v/>
      </c>
      <c r="CJ16" s="80" t="str">
        <f t="array" ref="CJ16">IFERROR(IF(INDEX(MileageLogSeptember!Q$8:Q$22,$CD16,1)=0,"",INDEX(MileageLogSeptember!Q$8:Q$22,$CD16,1)),"")</f>
        <v/>
      </c>
      <c r="CK16" s="80" t="str">
        <f t="array" ref="CK16">IFERROR(IF(INDEX(MileageLogSeptember!R$8:R$22,$CD16,1)=0,"",INDEX(MileageLogSeptember!R$8:R$22,$CD16,1)),"")</f>
        <v/>
      </c>
      <c r="CM16" s="71">
        <v>13</v>
      </c>
      <c r="CN16" s="80" t="str">
        <f t="array" ref="CN16">IFERROR(IF(INDEX(MileageLogOctober!L$8:L$22,$CM16,1)=0,"",INDEX(MileageLogOctober!L$8:L$22,$CM16,1)),"")</f>
        <v/>
      </c>
      <c r="CO16" s="80" t="str">
        <f t="array" ref="CO16">IFERROR(IF(INDEX(MileageLogOctober!M$8:M$22,$CM16,1)=0,"",INDEX(MileageLogOctober!M$8:M$22,$CM16,1)),"")</f>
        <v/>
      </c>
      <c r="CP16" s="80" t="str">
        <f t="array" ref="CP16">IFERROR(IF(INDEX(MileageLogOctober!N$8:N$22,$CM16,1)=0,"",INDEX(MileageLogOctober!N$8:N$22,$CM16,1)),"")</f>
        <v/>
      </c>
      <c r="CQ16" s="80" t="str">
        <f t="array" ref="CQ16">IFERROR(IF(INDEX(MileageLogOctober!O$8:O$22,$CM16,1)=0,"",INDEX(MileageLogOctober!O$8:O$22,$CM16,1)),"")</f>
        <v/>
      </c>
      <c r="CR16" s="80" t="str">
        <f t="array" ref="CR16">IFERROR(IF(INDEX(MileageLogOctober!P$8:P$22,$CM16,1)=0,"",INDEX(MileageLogOctober!P$8:P$22,$CM16,1)),"")</f>
        <v/>
      </c>
      <c r="CS16" s="80" t="str">
        <f t="array" ref="CS16">IFERROR(IF(INDEX(MileageLogOctober!Q$8:Q$22,$CM16,1)=0,"",INDEX(MileageLogOctober!Q$8:Q$22,$CM16,1)),"")</f>
        <v/>
      </c>
      <c r="CT16" s="80" t="str">
        <f t="array" ref="CT16">IFERROR(IF(INDEX(MileageLogOctober!R$8:R$22,$CM16,1)=0,"",INDEX(MileageLogOctober!R$8:R$22,$CM16,1)),"")</f>
        <v/>
      </c>
      <c r="CV16" s="71">
        <v>13</v>
      </c>
      <c r="CW16" s="80" t="str">
        <f t="array" ref="CW16">IFERROR(IF(INDEX(MileageLogNovember!L$8:L$22,$CV16,1)=0,"",INDEX(MileageLogNovember!L$8:L$22,$CV16,1)),"")</f>
        <v/>
      </c>
      <c r="CX16" s="80" t="str">
        <f t="array" ref="CX16">IFERROR(IF(INDEX(MileageLogNovember!M$8:M$22,$CV16,1)=0,"",INDEX(MileageLogNovember!M$8:M$22,$CV16,1)),"")</f>
        <v/>
      </c>
      <c r="CY16" s="80" t="str">
        <f t="array" ref="CY16">IFERROR(IF(INDEX(MileageLogNovember!N$8:N$22,$CV16,1)=0,"",INDEX(MileageLogNovember!N$8:N$22,$CV16,1)),"")</f>
        <v/>
      </c>
      <c r="CZ16" s="80" t="str">
        <f t="array" ref="CZ16">IFERROR(IF(INDEX(MileageLogNovember!O$8:O$22,$CV16,1)=0,"",INDEX(MileageLogNovember!O$8:O$22,$CV16,1)),"")</f>
        <v/>
      </c>
      <c r="DA16" s="80" t="str">
        <f t="array" ref="DA16">IFERROR(IF(INDEX(MileageLogNovember!P$8:P$22,$CV16,1)=0,"",INDEX(MileageLogNovember!P$8:P$22,$CV16,1)),"")</f>
        <v/>
      </c>
      <c r="DB16" s="80" t="str">
        <f t="array" ref="DB16">IFERROR(IF(INDEX(MileageLogNovember!Q$8:Q$22,$CV16,1)=0,"",INDEX(MileageLogNovember!Q$8:Q$22,$CV16,1)),"")</f>
        <v/>
      </c>
      <c r="DC16" s="80" t="str">
        <f t="array" ref="DC16">IFERROR(IF(INDEX(MileageLogNovember!R$8:R$22,$CV16,1)=0,"",INDEX(MileageLogNovember!R$8:R$22,$CV16,1)),"")</f>
        <v/>
      </c>
      <c r="DE16" s="71">
        <v>13</v>
      </c>
      <c r="DF16" s="80" t="str">
        <f t="array" ref="DF16">IFERROR(IF(INDEX(MileageLogDecember!L$8:L$22,$DE16,1)=0,"",INDEX(MileageLogDecember!L$8:L$22,$DE16,1)),"")</f>
        <v/>
      </c>
      <c r="DG16" s="80" t="str">
        <f t="array" ref="DG16">IFERROR(IF(INDEX(MileageLogDecember!M$8:M$22,$DE16,1)=0,"",INDEX(MileageLogDecember!M$8:M$22,$DE16,1)),"")</f>
        <v/>
      </c>
      <c r="DH16" s="80" t="str">
        <f t="array" ref="DH16">IFERROR(IF(INDEX(MileageLogDecember!N$8:N$22,$DE16,1)=0,"",INDEX(MileageLogDecember!N$8:N$22,$DE16,1)),"")</f>
        <v/>
      </c>
      <c r="DI16" s="80" t="str">
        <f t="array" ref="DI16">IFERROR(IF(INDEX(MileageLogDecember!O$8:O$22,$DE16,1)=0,"",INDEX(MileageLogDecember!O$8:O$22,$DE16,1)),"")</f>
        <v/>
      </c>
      <c r="DJ16" s="80" t="str">
        <f t="array" ref="DJ16">IFERROR(IF(INDEX(MileageLogDecember!P$8:P$22,$DE16,1)=0,"",INDEX(MileageLogDecember!P$8:P$22,$DE16,1)),"")</f>
        <v/>
      </c>
      <c r="DK16" s="80" t="str">
        <f t="array" ref="DK16">IFERROR(IF(INDEX(MileageLogDecember!Q$8:Q$22,$DE16,1)=0,"",INDEX(MileageLogDecember!Q$8:Q$22,$DE16,1)),"")</f>
        <v/>
      </c>
      <c r="DL16" s="80" t="str">
        <f t="array" ref="DL16">IFERROR(IF(INDEX(MileageLogDecember!R$8:R$22,$DE16,1)=0,"",INDEX(MileageLogDecember!R$8:R$22,$DE16,1)),"")</f>
        <v/>
      </c>
    </row>
    <row r="17" spans="2:125" ht="31.5" x14ac:dyDescent="0.25">
      <c r="B17" s="71">
        <v>14</v>
      </c>
      <c r="C17" s="82" t="str">
        <f t="array" ref="C17">IFERROR(IF(INDEX(VehicleRegistration!C$7:C$21,$B17,1)=0,"",INDEX(VehicleRegistration!C$7:C$21,$B17,1)),"")</f>
        <v/>
      </c>
      <c r="D17" s="82" t="str">
        <f t="array" ref="D17">IFERROR(IF(INDEX(VehicleRegistration!D$7:D$21,$B17,1)=0,"",INDEX(VehicleRegistration!D$7:D$21,$B17,1)),"")</f>
        <v/>
      </c>
      <c r="E17" s="82" t="str">
        <f t="array" ref="E17">IFERROR(IF(INDEX(VehicleRegistration!E$7:E$21,$B17,1)=0,"",INDEX(VehicleRegistration!E$7:E$21,$B17,1)),"")</f>
        <v/>
      </c>
      <c r="F17" s="82" t="str">
        <f t="shared" si="6"/>
        <v/>
      </c>
      <c r="G17" s="82" t="str">
        <f t="shared" si="7"/>
        <v/>
      </c>
      <c r="H17" s="82" t="str">
        <f t="shared" si="8"/>
        <v/>
      </c>
      <c r="J17" s="71">
        <v>14</v>
      </c>
      <c r="K17" s="80" t="str">
        <f t="array" ref="K17">IFERROR(IF(INDEX(MileageLogJanuary!L$8:L$22,$J17,1)=0,"",INDEX(MileageLogJanuary!L$8:L$22,$J17,1)),"")</f>
        <v/>
      </c>
      <c r="L17" s="80" t="str">
        <f t="array" ref="L17">IFERROR(IF(INDEX(MileageLogJanuary!M$8:M$22,$J17,1)=0,"",INDEX(MileageLogJanuary!M$8:M$22,$J17,1)),"")</f>
        <v/>
      </c>
      <c r="M17" s="80" t="str">
        <f t="array" ref="M17">IFERROR(IF(INDEX(MileageLogJanuary!N$8:N$22,$J17,1)=0,"",INDEX(MileageLogJanuary!N$8:N$22,$J17,1)),"")</f>
        <v/>
      </c>
      <c r="N17" s="80" t="str">
        <f t="array" ref="N17">IFERROR(IF(INDEX(MileageLogJanuary!O$8:O$22,$J17,1)=0,"",INDEX(MileageLogJanuary!O$8:O$22,$J17,1)),"")</f>
        <v/>
      </c>
      <c r="O17" s="80" t="str">
        <f t="array" ref="O17">IFERROR(IF(INDEX(MileageLogJanuary!P$8:P$22,$J17,1)=0,"",INDEX(MileageLogJanuary!P$8:P$22,$J17,1)),"")</f>
        <v/>
      </c>
      <c r="P17" s="80" t="str">
        <f t="array" ref="P17">IFERROR(IF(INDEX(MileageLogJanuary!Q$8:Q$22,$J17,1)=0,"",INDEX(MileageLogJanuary!Q$8:Q$22,$J17,1)),"")</f>
        <v/>
      </c>
      <c r="Q17" s="80" t="str">
        <f t="array" ref="Q17">IFERROR(IF(INDEX(MileageLogJanuary!R$8:R$22,$J17,1)=0,"",INDEX(MileageLogJanuary!R$8:R$22,$J17,1)),"")</f>
        <v/>
      </c>
      <c r="S17" s="71">
        <v>14</v>
      </c>
      <c r="T17" s="80" t="str">
        <f t="array" ref="T17">IFERROR(IF(INDEX(MileageLogFebruary!L$8:L$22,$S17,1)=0,"",INDEX(MileageLogFebruary!L$8:L$22,$S17,1)),"")</f>
        <v/>
      </c>
      <c r="U17" s="80" t="str">
        <f t="array" ref="U17">IFERROR(IF(INDEX(MileageLogFebruary!M$8:M$22,$S17,1)=0,"",INDEX(MileageLogFebruary!M$8:M$22,$S17,1)),"")</f>
        <v/>
      </c>
      <c r="V17" s="80" t="str">
        <f t="array" ref="V17">IFERROR(IF(INDEX(MileageLogFebruary!N$8:N$22,$S17,1)=0,"",INDEX(MileageLogFebruary!N$8:N$22,$S17,1)),"")</f>
        <v/>
      </c>
      <c r="W17" s="80" t="str">
        <f t="array" ref="W17">IFERROR(IF(INDEX(MileageLogFebruary!O$8:O$22,$S17,1)=0,"",INDEX(MileageLogFebruary!O$8:O$22,$S17,1)),"")</f>
        <v/>
      </c>
      <c r="X17" s="80" t="str">
        <f t="array" ref="X17">IFERROR(IF(INDEX(MileageLogFebruary!P$8:P$22,$S17,1)=0,"",INDEX(MileageLogFebruary!P$8:P$22,$S17,1)),"")</f>
        <v/>
      </c>
      <c r="Y17" s="80" t="str">
        <f t="array" ref="Y17">IFERROR(IF(INDEX(MileageLogFebruary!Q$8:Q$22,$S17,1)=0,"",INDEX(MileageLogFebruary!Q$8:Q$22,$S17,1)),"")</f>
        <v/>
      </c>
      <c r="Z17" s="80" t="str">
        <f t="array" ref="Z17">IFERROR(IF(INDEX(MileageLogFebruary!R$8:R$22,$S17,1)=0,"",INDEX(MileageLogFebruary!R$8:R$22,$S17,1)),"")</f>
        <v/>
      </c>
      <c r="AB17" s="71">
        <v>14</v>
      </c>
      <c r="AC17" s="80" t="str" cm="1">
        <f t="array" ref="AC17">IFERROR(IF(INDEX(MileageLogMarch!L$8:L$22,$AB17,1)=0,"",INDEX(MileageLogMarch!L$8:L$22,$AB17,1)),"")</f>
        <v/>
      </c>
      <c r="AD17" s="80" t="str" cm="1">
        <f t="array" ref="AD17">IFERROR(IF(INDEX(MileageLogMarch!M$8:M$22,$AB17,1)=0,"",INDEX(MileageLogMarch!M$8:M$22,$AB17,1)),"")</f>
        <v/>
      </c>
      <c r="AE17" s="80" t="str" cm="1">
        <f t="array" ref="AE17">IFERROR(IF(INDEX(MileageLogMarch!N$8:N$22,$AB17,1)=0,"",INDEX(MileageLogMarch!N$8:N$22,$AB17,1)),"")</f>
        <v/>
      </c>
      <c r="AF17" s="80" t="str" cm="1">
        <f t="array" ref="AF17">IFERROR(IF(INDEX(MileageLogMarch!O$8:O$22,$AB17,1)=0,"",INDEX(MileageLogMarch!O$8:O$22,$AB17,1)),"")</f>
        <v/>
      </c>
      <c r="AG17" s="80" t="str" cm="1">
        <f t="array" ref="AG17">IFERROR(IF(INDEX(MileageLogMarch!P$8:P$22,$AB17,1)=0,"",INDEX(MileageLogMarch!P$8:P$22,$AB17,1)),"")</f>
        <v/>
      </c>
      <c r="AH17" s="80" t="str" cm="1">
        <f t="array" ref="AH17">IFERROR(IF(INDEX(MileageLogMarch!Q$8:Q$22,$AB17,1)=0,"",INDEX(MileageLogMarch!Q$8:Q$22,$AB17,1)),"")</f>
        <v/>
      </c>
      <c r="AI17" s="80" t="str" cm="1">
        <f t="array" ref="AI17">IFERROR(IF(INDEX(MileageLogMarch!R$8:R$22,$AB17,1)=0,"",INDEX(MileageLogMarch!R$8:R$22,$AB17,1)),"")</f>
        <v/>
      </c>
      <c r="AK17" s="71">
        <v>14</v>
      </c>
      <c r="AL17" s="80" t="str">
        <f t="array" ref="AL17">IFERROR(IF(INDEX(MileageLogApril!L$8:L$22,$AK17,1)=0,"",INDEX(MileageLogApril!L$8:L$22,$AK17,1)),"")</f>
        <v/>
      </c>
      <c r="AM17" s="80" t="str">
        <f t="array" ref="AM17">IFERROR(IF(INDEX(MileageLogApril!M$8:M$22,$AK17,1)=0,"",INDEX(MileageLogApril!M$8:M$22,$AK17,1)),"")</f>
        <v/>
      </c>
      <c r="AN17" s="80" t="str">
        <f t="array" ref="AN17">IFERROR(IF(INDEX(MileageLogApril!N$8:N$22,$AK17,1)=0,"",INDEX(MileageLogApril!N$8:N$22,$AK17,1)),"")</f>
        <v/>
      </c>
      <c r="AO17" s="80" t="str">
        <f t="array" ref="AO17">IFERROR(IF(INDEX(MileageLogApril!O$8:O$22,$AK17,1)=0,"",INDEX(MileageLogApril!O$8:O$22,$AK17,1)),"")</f>
        <v/>
      </c>
      <c r="AP17" s="80" t="str">
        <f t="array" ref="AP17">IFERROR(IF(INDEX(MileageLogApril!P$8:P$22,$AK17,1)=0,"",INDEX(MileageLogApril!P$8:P$22,$AK17,1)),"")</f>
        <v/>
      </c>
      <c r="AQ17" s="80" t="str">
        <f t="array" ref="AQ17">IFERROR(IF(INDEX(MileageLogApril!Q$8:Q$22,$AK17,1)=0,"",INDEX(MileageLogApril!Q$8:Q$22,$AK17,1)),"")</f>
        <v/>
      </c>
      <c r="AR17" s="80" t="str">
        <f t="array" ref="AR17">IFERROR(IF(INDEX(MileageLogApril!R$8:R$22,$AK17,1)=0,"",INDEX(MileageLogApril!R$8:R$22,$AK17,1)),"")</f>
        <v/>
      </c>
      <c r="AT17" s="71">
        <v>14</v>
      </c>
      <c r="AU17" s="80" t="str">
        <f t="array" ref="AU17">IFERROR(IF(INDEX(MileageLogMay!L$8:L$22,$AT17,1)=0,"",INDEX(MileageLogMay!L$8:L$22,$AT17,1)),"")</f>
        <v/>
      </c>
      <c r="AV17" s="80" t="str">
        <f t="array" ref="AV17">IFERROR(IF(INDEX(MileageLogMay!M$8:M$22,$AT17,1)=0,"",INDEX(MileageLogMay!M$8:M$22,$AT17,1)),"")</f>
        <v/>
      </c>
      <c r="AW17" s="80" t="str">
        <f t="array" ref="AW17">IFERROR(IF(INDEX(MileageLogMay!N$8:N$22,$AT17,1)=0,"",INDEX(MileageLogMay!N$8:N$22,$AT17,1)),"")</f>
        <v/>
      </c>
      <c r="AX17" s="80" t="str">
        <f t="array" ref="AX17">IFERROR(IF(INDEX(MileageLogMay!O$8:O$22,$AT17,1)=0,"",INDEX(MileageLogMay!O$8:O$22,$AT17,1)),"")</f>
        <v/>
      </c>
      <c r="AY17" s="80" t="str">
        <f t="array" ref="AY17">IFERROR(IF(INDEX(MileageLogMay!P$8:P$22,$AT17,1)=0,"",INDEX(MileageLogMay!P$8:P$22,$AT17,1)),"")</f>
        <v/>
      </c>
      <c r="AZ17" s="80" t="str">
        <f t="array" ref="AZ17">IFERROR(IF(INDEX(MileageLogMay!Q$8:Q$22,$AT17,1)=0,"",INDEX(MileageLogMay!Q$8:Q$22,$AT17,1)),"")</f>
        <v/>
      </c>
      <c r="BA17" s="80" t="str">
        <f t="array" ref="BA17">IFERROR(IF(INDEX(MileageLogMay!R$8:R$22,$AT17,1)=0,"",INDEX(MileageLogMay!R$8:R$22,$AT17,1)),"")</f>
        <v/>
      </c>
      <c r="BC17" s="71">
        <v>14</v>
      </c>
      <c r="BD17" s="80" t="str">
        <f t="array" ref="BD17">IFERROR(IF(INDEX(MileageLogJune!L$8:L$22,$BC17,1)=0,"",INDEX(MileageLogJune!L$8:L$22,$BC17,1)),"")</f>
        <v/>
      </c>
      <c r="BE17" s="80" t="str">
        <f t="array" ref="BE17">IFERROR(IF(INDEX(MileageLogJune!M$8:M$22,$BC17,1)=0,"",INDEX(MileageLogJune!M$8:M$22,$BC17,1)),"")</f>
        <v/>
      </c>
      <c r="BF17" s="80" t="str">
        <f t="array" ref="BF17">IFERROR(IF(INDEX(MileageLogJune!N$8:N$22,$BC17,1)=0,"",INDEX(MileageLogJune!N$8:N$22,$BC17,1)),"")</f>
        <v/>
      </c>
      <c r="BG17" s="80" t="str">
        <f t="array" ref="BG17">IFERROR(IF(INDEX(MileageLogJune!O$8:O$22,$BC17,1)=0,"",INDEX(MileageLogJune!O$8:O$22,$BC17,1)),"")</f>
        <v/>
      </c>
      <c r="BH17" s="80" t="str">
        <f t="array" ref="BH17">IFERROR(IF(INDEX(MileageLogJune!P$8:P$22,$BC17,1)=0,"",INDEX(MileageLogJune!P$8:P$22,$BC17,1)),"")</f>
        <v/>
      </c>
      <c r="BI17" s="80" t="str">
        <f t="array" ref="BI17">IFERROR(IF(INDEX(MileageLogJune!Q$8:Q$22,$BC17,1)=0,"",INDEX(MileageLogJune!Q$8:Q$22,$BC17,1)),"")</f>
        <v/>
      </c>
      <c r="BJ17" s="80" t="str">
        <f t="array" ref="BJ17">IFERROR(IF(INDEX(MileageLogJune!R$8:R$22,$BC17,1)=0,"",INDEX(MileageLogJune!R$8:R$22,$BC17,1)),"")</f>
        <v/>
      </c>
      <c r="BL17" s="71">
        <v>14</v>
      </c>
      <c r="BM17" s="80" t="str">
        <f t="array" ref="BM17">IFERROR(IF(INDEX(MileageLogJuly!L$8:L$22,$BL17,1)=0,"",INDEX(MileageLogJuly!L$8:L$22,$BL17,1)),"")</f>
        <v/>
      </c>
      <c r="BN17" s="80" t="str">
        <f t="array" ref="BN17">IFERROR(IF(INDEX(MileageLogJuly!M$8:M$22,$BL17,1)=0,"",INDEX(MileageLogJuly!M$8:M$22,$BL17,1)),"")</f>
        <v/>
      </c>
      <c r="BO17" s="80" t="str">
        <f t="array" ref="BO17">IFERROR(IF(INDEX(MileageLogJuly!N$8:N$22,$BL17,1)=0,"",INDEX(MileageLogJuly!N$8:N$22,$BL17,1)),"")</f>
        <v/>
      </c>
      <c r="BP17" s="80" t="str">
        <f t="array" ref="BP17">IFERROR(IF(INDEX(MileageLogJuly!O$8:O$22,$BL17,1)=0,"",INDEX(MileageLogJuly!O$8:O$22,$BL17,1)),"")</f>
        <v/>
      </c>
      <c r="BQ17" s="80" t="str">
        <f t="array" ref="BQ17">IFERROR(IF(INDEX(MileageLogJuly!P$8:P$22,$BL17,1)=0,"",INDEX(MileageLogJuly!P$8:P$22,$BL17,1)),"")</f>
        <v/>
      </c>
      <c r="BR17" s="80" t="str">
        <f t="array" ref="BR17">IFERROR(IF(INDEX(MileageLogJuly!Q$8:Q$22,$BL17,1)=0,"",INDEX(MileageLogJuly!Q$8:Q$22,$BL17,1)),"")</f>
        <v/>
      </c>
      <c r="BS17" s="80" t="str">
        <f t="array" ref="BS17">IFERROR(IF(INDEX(MileageLogJuly!R$8:R$22,$BL17,1)=0,"",INDEX(MileageLogJuly!R$8:R$22,$BL17,1)),"")</f>
        <v/>
      </c>
      <c r="BU17" s="71">
        <v>14</v>
      </c>
      <c r="BV17" s="80" t="str">
        <f t="array" ref="BV17">IFERROR(IF(INDEX(MileageLogAugust!L$8:L$22,$BU17,1)=0,"",INDEX(MileageLogAugust!L$8:L$22,$BU17,1)),"")</f>
        <v/>
      </c>
      <c r="BW17" s="80" t="str">
        <f t="array" ref="BW17">IFERROR(IF(INDEX(MileageLogAugust!M$8:M$22,$BU17,1)=0,"",INDEX(MileageLogAugust!M$8:M$22,$BU17,1)),"")</f>
        <v/>
      </c>
      <c r="BX17" s="80" t="str">
        <f t="array" ref="BX17">IFERROR(IF(INDEX(MileageLogAugust!N$8:N$22,$BU17,1)=0,"",INDEX(MileageLogAugust!N$8:N$22,$BU17,1)),"")</f>
        <v/>
      </c>
      <c r="BY17" s="80" t="str">
        <f t="array" ref="BY17">IFERROR(IF(INDEX(MileageLogAugust!O$8:O$22,$BU17,1)=0,"",INDEX(MileageLogAugust!O$8:O$22,$BU17,1)),"")</f>
        <v/>
      </c>
      <c r="BZ17" s="80" t="str">
        <f t="array" ref="BZ17">IFERROR(IF(INDEX(MileageLogAugust!P$8:P$22,$BU17,1)=0,"",INDEX(MileageLogAugust!P$8:P$22,$BU17,1)),"")</f>
        <v/>
      </c>
      <c r="CA17" s="80" t="str">
        <f t="array" ref="CA17">IFERROR(IF(INDEX(MileageLogAugust!Q$8:Q$22,$BU17,1)=0,"",INDEX(MileageLogAugust!Q$8:Q$22,$BU17,1)),"")</f>
        <v/>
      </c>
      <c r="CB17" s="80" t="str">
        <f t="array" ref="CB17">IFERROR(IF(INDEX(MileageLogAugust!R$8:R$22,$BU17,1)=0,"",INDEX(MileageLogAugust!R$8:R$22,$BU17,1)),"")</f>
        <v/>
      </c>
      <c r="CD17" s="71">
        <v>14</v>
      </c>
      <c r="CE17" s="80" t="str">
        <f t="array" ref="CE17">IFERROR(IF(INDEX(MileageLogSeptember!L$8:L$22,$CD17,1)=0,"",INDEX(MileageLogSeptember!L$8:L$22,$CD17,1)),"")</f>
        <v/>
      </c>
      <c r="CF17" s="80" t="str">
        <f t="array" ref="CF17">IFERROR(IF(INDEX(MileageLogSeptember!M$8:M$22,$CD17,1)=0,"",INDEX(MileageLogSeptember!M$8:M$22,$CD17,1)),"")</f>
        <v/>
      </c>
      <c r="CG17" s="80" t="str">
        <f t="array" ref="CG17">IFERROR(IF(INDEX(MileageLogSeptember!N$8:N$22,$CD17,1)=0,"",INDEX(MileageLogSeptember!N$8:N$22,$CD17,1)),"")</f>
        <v/>
      </c>
      <c r="CH17" s="80" t="str">
        <f t="array" ref="CH17">IFERROR(IF(INDEX(MileageLogSeptember!O$8:O$22,$CD17,1)=0,"",INDEX(MileageLogSeptember!O$8:O$22,$CD17,1)),"")</f>
        <v/>
      </c>
      <c r="CI17" s="80" t="str">
        <f t="array" ref="CI17">IFERROR(IF(INDEX(MileageLogSeptember!P$8:P$22,$CD17,1)=0,"",INDEX(MileageLogSeptember!P$8:P$22,$CD17,1)),"")</f>
        <v/>
      </c>
      <c r="CJ17" s="80" t="str">
        <f t="array" ref="CJ17">IFERROR(IF(INDEX(MileageLogSeptember!Q$8:Q$22,$CD17,1)=0,"",INDEX(MileageLogSeptember!Q$8:Q$22,$CD17,1)),"")</f>
        <v/>
      </c>
      <c r="CK17" s="80" t="str">
        <f t="array" ref="CK17">IFERROR(IF(INDEX(MileageLogSeptember!R$8:R$22,$CD17,1)=0,"",INDEX(MileageLogSeptember!R$8:R$22,$CD17,1)),"")</f>
        <v/>
      </c>
      <c r="CM17" s="71">
        <v>14</v>
      </c>
      <c r="CN17" s="80" t="str">
        <f t="array" ref="CN17">IFERROR(IF(INDEX(MileageLogOctober!L$8:L$22,$CM17,1)=0,"",INDEX(MileageLogOctober!L$8:L$22,$CM17,1)),"")</f>
        <v/>
      </c>
      <c r="CO17" s="80" t="str">
        <f t="array" ref="CO17">IFERROR(IF(INDEX(MileageLogOctober!M$8:M$22,$CM17,1)=0,"",INDEX(MileageLogOctober!M$8:M$22,$CM17,1)),"")</f>
        <v/>
      </c>
      <c r="CP17" s="80" t="str">
        <f t="array" ref="CP17">IFERROR(IF(INDEX(MileageLogOctober!N$8:N$22,$CM17,1)=0,"",INDEX(MileageLogOctober!N$8:N$22,$CM17,1)),"")</f>
        <v/>
      </c>
      <c r="CQ17" s="80" t="str">
        <f t="array" ref="CQ17">IFERROR(IF(INDEX(MileageLogOctober!O$8:O$22,$CM17,1)=0,"",INDEX(MileageLogOctober!O$8:O$22,$CM17,1)),"")</f>
        <v/>
      </c>
      <c r="CR17" s="80" t="str">
        <f t="array" ref="CR17">IFERROR(IF(INDEX(MileageLogOctober!P$8:P$22,$CM17,1)=0,"",INDEX(MileageLogOctober!P$8:P$22,$CM17,1)),"")</f>
        <v/>
      </c>
      <c r="CS17" s="80" t="str">
        <f t="array" ref="CS17">IFERROR(IF(INDEX(MileageLogOctober!Q$8:Q$22,$CM17,1)=0,"",INDEX(MileageLogOctober!Q$8:Q$22,$CM17,1)),"")</f>
        <v/>
      </c>
      <c r="CT17" s="80" t="str">
        <f t="array" ref="CT17">IFERROR(IF(INDEX(MileageLogOctober!R$8:R$22,$CM17,1)=0,"",INDEX(MileageLogOctober!R$8:R$22,$CM17,1)),"")</f>
        <v/>
      </c>
      <c r="CV17" s="71">
        <v>14</v>
      </c>
      <c r="CW17" s="80" t="str">
        <f t="array" ref="CW17">IFERROR(IF(INDEX(MileageLogNovember!L$8:L$22,$CV17,1)=0,"",INDEX(MileageLogNovember!L$8:L$22,$CV17,1)),"")</f>
        <v/>
      </c>
      <c r="CX17" s="80" t="str">
        <f t="array" ref="CX17">IFERROR(IF(INDEX(MileageLogNovember!M$8:M$22,$CV17,1)=0,"",INDEX(MileageLogNovember!M$8:M$22,$CV17,1)),"")</f>
        <v/>
      </c>
      <c r="CY17" s="80" t="str">
        <f t="array" ref="CY17">IFERROR(IF(INDEX(MileageLogNovember!N$8:N$22,$CV17,1)=0,"",INDEX(MileageLogNovember!N$8:N$22,$CV17,1)),"")</f>
        <v/>
      </c>
      <c r="CZ17" s="80" t="str">
        <f t="array" ref="CZ17">IFERROR(IF(INDEX(MileageLogNovember!O$8:O$22,$CV17,1)=0,"",INDEX(MileageLogNovember!O$8:O$22,$CV17,1)),"")</f>
        <v/>
      </c>
      <c r="DA17" s="80" t="str">
        <f t="array" ref="DA17">IFERROR(IF(INDEX(MileageLogNovember!P$8:P$22,$CV17,1)=0,"",INDEX(MileageLogNovember!P$8:P$22,$CV17,1)),"")</f>
        <v/>
      </c>
      <c r="DB17" s="80" t="str">
        <f t="array" ref="DB17">IFERROR(IF(INDEX(MileageLogNovember!Q$8:Q$22,$CV17,1)=0,"",INDEX(MileageLogNovember!Q$8:Q$22,$CV17,1)),"")</f>
        <v/>
      </c>
      <c r="DC17" s="80" t="str">
        <f t="array" ref="DC17">IFERROR(IF(INDEX(MileageLogNovember!R$8:R$22,$CV17,1)=0,"",INDEX(MileageLogNovember!R$8:R$22,$CV17,1)),"")</f>
        <v/>
      </c>
      <c r="DE17" s="71">
        <v>14</v>
      </c>
      <c r="DF17" s="80" t="str">
        <f t="array" ref="DF17">IFERROR(IF(INDEX(MileageLogDecember!L$8:L$22,$DE17,1)=0,"",INDEX(MileageLogDecember!L$8:L$22,$DE17,1)),"")</f>
        <v/>
      </c>
      <c r="DG17" s="80" t="str">
        <f t="array" ref="DG17">IFERROR(IF(INDEX(MileageLogDecember!M$8:M$22,$DE17,1)=0,"",INDEX(MileageLogDecember!M$8:M$22,$DE17,1)),"")</f>
        <v/>
      </c>
      <c r="DH17" s="80" t="str">
        <f t="array" ref="DH17">IFERROR(IF(INDEX(MileageLogDecember!N$8:N$22,$DE17,1)=0,"",INDEX(MileageLogDecember!N$8:N$22,$DE17,1)),"")</f>
        <v/>
      </c>
      <c r="DI17" s="80" t="str">
        <f t="array" ref="DI17">IFERROR(IF(INDEX(MileageLogDecember!O$8:O$22,$DE17,1)=0,"",INDEX(MileageLogDecember!O$8:O$22,$DE17,1)),"")</f>
        <v/>
      </c>
      <c r="DJ17" s="80" t="str">
        <f t="array" ref="DJ17">IFERROR(IF(INDEX(MileageLogDecember!P$8:P$22,$DE17,1)=0,"",INDEX(MileageLogDecember!P$8:P$22,$DE17,1)),"")</f>
        <v/>
      </c>
      <c r="DK17" s="80" t="str">
        <f t="array" ref="DK17">IFERROR(IF(INDEX(MileageLogDecember!Q$8:Q$22,$DE17,1)=0,"",INDEX(MileageLogDecember!Q$8:Q$22,$DE17,1)),"")</f>
        <v/>
      </c>
      <c r="DL17" s="80" t="str">
        <f t="array" ref="DL17">IFERROR(IF(INDEX(MileageLogDecember!R$8:R$22,$DE17,1)=0,"",INDEX(MileageLogDecember!R$8:R$22,$DE17,1)),"")</f>
        <v/>
      </c>
      <c r="DN17" s="70"/>
      <c r="DO17" s="78" t="str">
        <f xml:space="preserve"> "FUEL EXPENSES(" &amp;Settings!$L$10 &amp; ")"</f>
        <v>FUEL EXPENSES($)</v>
      </c>
      <c r="DP17" s="78" t="str">
        <f>"MEAL EXPENSES(" &amp;Settings!$L$10 &amp; ")"</f>
        <v>MEAL EXPENSES($)</v>
      </c>
      <c r="DQ17" s="78" t="str">
        <f xml:space="preserve"> "TOLL EXPENSES(" &amp;Settings!$L$10 &amp; ")"</f>
        <v>TOLL EXPENSES($)</v>
      </c>
      <c r="DR17" s="78" t="str">
        <f xml:space="preserve"> "OTHER EXPENSES(" &amp;Settings!$L$10 &amp; ")"</f>
        <v>OTHER EXPENSES($)</v>
      </c>
      <c r="DS17" s="78" t="str">
        <f xml:space="preserve"> "TOTAL COST(" &amp;Settings!$L$10 &amp; ")"</f>
        <v>TOTAL COST($)</v>
      </c>
      <c r="DT17" s="79" t="str">
        <f xml:space="preserve"> "REVENUES(" &amp;Settings!$L$10 &amp; ")"</f>
        <v>REVENUES($)</v>
      </c>
      <c r="DU17" s="79" t="str">
        <f xml:space="preserve"> "PROFIT(" &amp;Settings!$L$10 &amp; ")"</f>
        <v>PROFIT($)</v>
      </c>
    </row>
    <row r="18" spans="2:125" x14ac:dyDescent="0.25">
      <c r="B18" s="71">
        <v>15</v>
      </c>
      <c r="C18" s="82" t="str">
        <f t="array" ref="C18">IFERROR(IF(INDEX(VehicleRegistration!C$7:C$21,$B18,1)=0,"",INDEX(VehicleRegistration!C$7:C$21,$B18,1)),"")</f>
        <v/>
      </c>
      <c r="D18" s="82" t="str">
        <f t="array" ref="D18">IFERROR(IF(INDEX(VehicleRegistration!D$7:D$21,$B18,1)=0,"",INDEX(VehicleRegistration!D$7:D$21,$B18,1)),"")</f>
        <v/>
      </c>
      <c r="E18" s="82" t="str">
        <f t="array" ref="E18">IFERROR(IF(INDEX(VehicleRegistration!E$7:E$21,$B18,1)=0,"",INDEX(VehicleRegistration!E$7:E$21,$B18,1)),"")</f>
        <v/>
      </c>
      <c r="F18" s="82" t="str">
        <f t="shared" si="6"/>
        <v/>
      </c>
      <c r="G18" s="82" t="str">
        <f t="shared" si="7"/>
        <v/>
      </c>
      <c r="H18" s="82" t="str">
        <f t="shared" si="8"/>
        <v/>
      </c>
      <c r="J18" s="71">
        <v>15</v>
      </c>
      <c r="K18" s="80" t="str">
        <f t="array" ref="K18">IFERROR(IF(INDEX(MileageLogJanuary!L$8:L$22,$J18,1)=0,"",INDEX(MileageLogJanuary!L$8:L$22,$J18,1)),"")</f>
        <v/>
      </c>
      <c r="L18" s="80" t="str">
        <f t="array" ref="L18">IFERROR(IF(INDEX(MileageLogJanuary!M$8:M$22,$J18,1)=0,"",INDEX(MileageLogJanuary!M$8:M$22,$J18,1)),"")</f>
        <v/>
      </c>
      <c r="M18" s="80" t="str">
        <f t="array" ref="M18">IFERROR(IF(INDEX(MileageLogJanuary!N$8:N$22,$J18,1)=0,"",INDEX(MileageLogJanuary!N$8:N$22,$J18,1)),"")</f>
        <v/>
      </c>
      <c r="N18" s="80" t="str">
        <f t="array" ref="N18">IFERROR(IF(INDEX(MileageLogJanuary!O$8:O$22,$J18,1)=0,"",INDEX(MileageLogJanuary!O$8:O$22,$J18,1)),"")</f>
        <v/>
      </c>
      <c r="O18" s="80" t="str">
        <f t="array" ref="O18">IFERROR(IF(INDEX(MileageLogJanuary!P$8:P$22,$J18,1)=0,"",INDEX(MileageLogJanuary!P$8:P$22,$J18,1)),"")</f>
        <v/>
      </c>
      <c r="P18" s="80" t="str">
        <f t="array" ref="P18">IFERROR(IF(INDEX(MileageLogJanuary!Q$8:Q$22,$J18,1)=0,"",INDEX(MileageLogJanuary!Q$8:Q$22,$J18,1)),"")</f>
        <v/>
      </c>
      <c r="Q18" s="80" t="str">
        <f t="array" ref="Q18">IFERROR(IF(INDEX(MileageLogJanuary!R$8:R$22,$J18,1)=0,"",INDEX(MileageLogJanuary!R$8:R$22,$J18,1)),"")</f>
        <v/>
      </c>
      <c r="S18" s="71">
        <v>15</v>
      </c>
      <c r="T18" s="80" t="str">
        <f t="array" ref="T18">IFERROR(IF(INDEX(MileageLogFebruary!L$8:L$22,$S18,1)=0,"",INDEX(MileageLogFebruary!L$8:L$22,$S18,1)),"")</f>
        <v/>
      </c>
      <c r="U18" s="80" t="str">
        <f t="array" ref="U18">IFERROR(IF(INDEX(MileageLogFebruary!M$8:M$22,$S18,1)=0,"",INDEX(MileageLogFebruary!M$8:M$22,$S18,1)),"")</f>
        <v/>
      </c>
      <c r="V18" s="80" t="str">
        <f t="array" ref="V18">IFERROR(IF(INDEX(MileageLogFebruary!N$8:N$22,$S18,1)=0,"",INDEX(MileageLogFebruary!N$8:N$22,$S18,1)),"")</f>
        <v/>
      </c>
      <c r="W18" s="80" t="str">
        <f t="array" ref="W18">IFERROR(IF(INDEX(MileageLogFebruary!O$8:O$22,$S18,1)=0,"",INDEX(MileageLogFebruary!O$8:O$22,$S18,1)),"")</f>
        <v/>
      </c>
      <c r="X18" s="80" t="str">
        <f t="array" ref="X18">IFERROR(IF(INDEX(MileageLogFebruary!P$8:P$22,$S18,1)=0,"",INDEX(MileageLogFebruary!P$8:P$22,$S18,1)),"")</f>
        <v/>
      </c>
      <c r="Y18" s="80" t="str">
        <f t="array" ref="Y18">IFERROR(IF(INDEX(MileageLogFebruary!Q$8:Q$22,$S18,1)=0,"",INDEX(MileageLogFebruary!Q$8:Q$22,$S18,1)),"")</f>
        <v/>
      </c>
      <c r="Z18" s="80" t="str">
        <f t="array" ref="Z18">IFERROR(IF(INDEX(MileageLogFebruary!R$8:R$22,$S18,1)=0,"",INDEX(MileageLogFebruary!R$8:R$22,$S18,1)),"")</f>
        <v/>
      </c>
      <c r="AB18" s="71">
        <v>15</v>
      </c>
      <c r="AC18" s="80" t="str" cm="1">
        <f t="array" ref="AC18">IFERROR(IF(INDEX(MileageLogMarch!L$8:L$22,$AB18,1)=0,"",INDEX(MileageLogMarch!L$8:L$22,$AB18,1)),"")</f>
        <v/>
      </c>
      <c r="AD18" s="80" t="str" cm="1">
        <f t="array" ref="AD18">IFERROR(IF(INDEX(MileageLogMarch!M$8:M$22,$AB18,1)=0,"",INDEX(MileageLogMarch!M$8:M$22,$AB18,1)),"")</f>
        <v/>
      </c>
      <c r="AE18" s="80" t="str" cm="1">
        <f t="array" ref="AE18">IFERROR(IF(INDEX(MileageLogMarch!N$8:N$22,$AB18,1)=0,"",INDEX(MileageLogMarch!N$8:N$22,$AB18,1)),"")</f>
        <v/>
      </c>
      <c r="AF18" s="80" t="str" cm="1">
        <f t="array" ref="AF18">IFERROR(IF(INDEX(MileageLogMarch!O$8:O$22,$AB18,1)=0,"",INDEX(MileageLogMarch!O$8:O$22,$AB18,1)),"")</f>
        <v/>
      </c>
      <c r="AG18" s="80" t="str" cm="1">
        <f t="array" ref="AG18">IFERROR(IF(INDEX(MileageLogMarch!P$8:P$22,$AB18,1)=0,"",INDEX(MileageLogMarch!P$8:P$22,$AB18,1)),"")</f>
        <v/>
      </c>
      <c r="AH18" s="80" t="str" cm="1">
        <f t="array" ref="AH18">IFERROR(IF(INDEX(MileageLogMarch!Q$8:Q$22,$AB18,1)=0,"",INDEX(MileageLogMarch!Q$8:Q$22,$AB18,1)),"")</f>
        <v/>
      </c>
      <c r="AI18" s="80" t="str" cm="1">
        <f t="array" ref="AI18">IFERROR(IF(INDEX(MileageLogMarch!R$8:R$22,$AB18,1)=0,"",INDEX(MileageLogMarch!R$8:R$22,$AB18,1)),"")</f>
        <v/>
      </c>
      <c r="AK18" s="71">
        <v>15</v>
      </c>
      <c r="AL18" s="80" t="str">
        <f t="array" ref="AL18">IFERROR(IF(INDEX(MileageLogApril!L$8:L$22,$AK18,1)=0,"",INDEX(MileageLogApril!L$8:L$22,$AK18,1)),"")</f>
        <v/>
      </c>
      <c r="AM18" s="80" t="str">
        <f t="array" ref="AM18">IFERROR(IF(INDEX(MileageLogApril!M$8:M$22,$AK18,1)=0,"",INDEX(MileageLogApril!M$8:M$22,$AK18,1)),"")</f>
        <v/>
      </c>
      <c r="AN18" s="80" t="str">
        <f t="array" ref="AN18">IFERROR(IF(INDEX(MileageLogApril!N$8:N$22,$AK18,1)=0,"",INDEX(MileageLogApril!N$8:N$22,$AK18,1)),"")</f>
        <v/>
      </c>
      <c r="AO18" s="80" t="str">
        <f t="array" ref="AO18">IFERROR(IF(INDEX(MileageLogApril!O$8:O$22,$AK18,1)=0,"",INDEX(MileageLogApril!O$8:O$22,$AK18,1)),"")</f>
        <v/>
      </c>
      <c r="AP18" s="80" t="str">
        <f t="array" ref="AP18">IFERROR(IF(INDEX(MileageLogApril!P$8:P$22,$AK18,1)=0,"",INDEX(MileageLogApril!P$8:P$22,$AK18,1)),"")</f>
        <v/>
      </c>
      <c r="AQ18" s="80" t="str">
        <f t="array" ref="AQ18">IFERROR(IF(INDEX(MileageLogApril!Q$8:Q$22,$AK18,1)=0,"",INDEX(MileageLogApril!Q$8:Q$22,$AK18,1)),"")</f>
        <v/>
      </c>
      <c r="AR18" s="80" t="str">
        <f t="array" ref="AR18">IFERROR(IF(INDEX(MileageLogApril!R$8:R$22,$AK18,1)=0,"",INDEX(MileageLogApril!R$8:R$22,$AK18,1)),"")</f>
        <v/>
      </c>
      <c r="AT18" s="71">
        <v>15</v>
      </c>
      <c r="AU18" s="80" t="str">
        <f t="array" ref="AU18">IFERROR(IF(INDEX(MileageLogMay!L$8:L$22,$AT18,1)=0,"",INDEX(MileageLogMay!L$8:L$22,$AT18,1)),"")</f>
        <v/>
      </c>
      <c r="AV18" s="80" t="str">
        <f t="array" ref="AV18">IFERROR(IF(INDEX(MileageLogMay!M$8:M$22,$AT18,1)=0,"",INDEX(MileageLogMay!M$8:M$22,$AT18,1)),"")</f>
        <v/>
      </c>
      <c r="AW18" s="80" t="str">
        <f t="array" ref="AW18">IFERROR(IF(INDEX(MileageLogMay!N$8:N$22,$AT18,1)=0,"",INDEX(MileageLogMay!N$8:N$22,$AT18,1)),"")</f>
        <v/>
      </c>
      <c r="AX18" s="80" t="str">
        <f t="array" ref="AX18">IFERROR(IF(INDEX(MileageLogMay!O$8:O$22,$AT18,1)=0,"",INDEX(MileageLogMay!O$8:O$22,$AT18,1)),"")</f>
        <v/>
      </c>
      <c r="AY18" s="80" t="str">
        <f t="array" ref="AY18">IFERROR(IF(INDEX(MileageLogMay!P$8:P$22,$AT18,1)=0,"",INDEX(MileageLogMay!P$8:P$22,$AT18,1)),"")</f>
        <v/>
      </c>
      <c r="AZ18" s="80" t="str">
        <f t="array" ref="AZ18">IFERROR(IF(INDEX(MileageLogMay!Q$8:Q$22,$AT18,1)=0,"",INDEX(MileageLogMay!Q$8:Q$22,$AT18,1)),"")</f>
        <v/>
      </c>
      <c r="BA18" s="80" t="str">
        <f t="array" ref="BA18">IFERROR(IF(INDEX(MileageLogMay!R$8:R$22,$AT18,1)=0,"",INDEX(MileageLogMay!R$8:R$22,$AT18,1)),"")</f>
        <v/>
      </c>
      <c r="BC18" s="71">
        <v>15</v>
      </c>
      <c r="BD18" s="80" t="str">
        <f t="array" ref="BD18">IFERROR(IF(INDEX(MileageLogJune!L$8:L$22,$BC18,1)=0,"",INDEX(MileageLogJune!L$8:L$22,$BC18,1)),"")</f>
        <v/>
      </c>
      <c r="BE18" s="80" t="str">
        <f t="array" ref="BE18">IFERROR(IF(INDEX(MileageLogJune!M$8:M$22,$BC18,1)=0,"",INDEX(MileageLogJune!M$8:M$22,$BC18,1)),"")</f>
        <v/>
      </c>
      <c r="BF18" s="80" t="str">
        <f t="array" ref="BF18">IFERROR(IF(INDEX(MileageLogJune!N$8:N$22,$BC18,1)=0,"",INDEX(MileageLogJune!N$8:N$22,$BC18,1)),"")</f>
        <v/>
      </c>
      <c r="BG18" s="80" t="str">
        <f t="array" ref="BG18">IFERROR(IF(INDEX(MileageLogJune!O$8:O$22,$BC18,1)=0,"",INDEX(MileageLogJune!O$8:O$22,$BC18,1)),"")</f>
        <v/>
      </c>
      <c r="BH18" s="80" t="str">
        <f t="array" ref="BH18">IFERROR(IF(INDEX(MileageLogJune!P$8:P$22,$BC18,1)=0,"",INDEX(MileageLogJune!P$8:P$22,$BC18,1)),"")</f>
        <v/>
      </c>
      <c r="BI18" s="80" t="str">
        <f t="array" ref="BI18">IFERROR(IF(INDEX(MileageLogJune!Q$8:Q$22,$BC18,1)=0,"",INDEX(MileageLogJune!Q$8:Q$22,$BC18,1)),"")</f>
        <v/>
      </c>
      <c r="BJ18" s="80" t="str">
        <f t="array" ref="BJ18">IFERROR(IF(INDEX(MileageLogJune!R$8:R$22,$BC18,1)=0,"",INDEX(MileageLogJune!R$8:R$22,$BC18,1)),"")</f>
        <v/>
      </c>
      <c r="BL18" s="71">
        <v>15</v>
      </c>
      <c r="BM18" s="80" t="str">
        <f t="array" ref="BM18">IFERROR(IF(INDEX(MileageLogJuly!L$8:L$22,$BL18,1)=0,"",INDEX(MileageLogJuly!L$8:L$22,$BL18,1)),"")</f>
        <v/>
      </c>
      <c r="BN18" s="80" t="str">
        <f t="array" ref="BN18">IFERROR(IF(INDEX(MileageLogJuly!M$8:M$22,$BL18,1)=0,"",INDEX(MileageLogJuly!M$8:M$22,$BL18,1)),"")</f>
        <v/>
      </c>
      <c r="BO18" s="80" t="str">
        <f t="array" ref="BO18">IFERROR(IF(INDEX(MileageLogJuly!N$8:N$22,$BL18,1)=0,"",INDEX(MileageLogJuly!N$8:N$22,$BL18,1)),"")</f>
        <v/>
      </c>
      <c r="BP18" s="80" t="str">
        <f t="array" ref="BP18">IFERROR(IF(INDEX(MileageLogJuly!O$8:O$22,$BL18,1)=0,"",INDEX(MileageLogJuly!O$8:O$22,$BL18,1)),"")</f>
        <v/>
      </c>
      <c r="BQ18" s="80" t="str">
        <f t="array" ref="BQ18">IFERROR(IF(INDEX(MileageLogJuly!P$8:P$22,$BL18,1)=0,"",INDEX(MileageLogJuly!P$8:P$22,$BL18,1)),"")</f>
        <v/>
      </c>
      <c r="BR18" s="80" t="str">
        <f t="array" ref="BR18">IFERROR(IF(INDEX(MileageLogJuly!Q$8:Q$22,$BL18,1)=0,"",INDEX(MileageLogJuly!Q$8:Q$22,$BL18,1)),"")</f>
        <v/>
      </c>
      <c r="BS18" s="80" t="str">
        <f t="array" ref="BS18">IFERROR(IF(INDEX(MileageLogJuly!R$8:R$22,$BL18,1)=0,"",INDEX(MileageLogJuly!R$8:R$22,$BL18,1)),"")</f>
        <v/>
      </c>
      <c r="BU18" s="71">
        <v>15</v>
      </c>
      <c r="BV18" s="80" t="str">
        <f t="array" ref="BV18">IFERROR(IF(INDEX(MileageLogAugust!L$8:L$22,$BU18,1)=0,"",INDEX(MileageLogAugust!L$8:L$22,$BU18,1)),"")</f>
        <v/>
      </c>
      <c r="BW18" s="80" t="str">
        <f t="array" ref="BW18">IFERROR(IF(INDEX(MileageLogAugust!M$8:M$22,$BU18,1)=0,"",INDEX(MileageLogAugust!M$8:M$22,$BU18,1)),"")</f>
        <v/>
      </c>
      <c r="BX18" s="80" t="str">
        <f t="array" ref="BX18">IFERROR(IF(INDEX(MileageLogAugust!N$8:N$22,$BU18,1)=0,"",INDEX(MileageLogAugust!N$8:N$22,$BU18,1)),"")</f>
        <v/>
      </c>
      <c r="BY18" s="80" t="str">
        <f t="array" ref="BY18">IFERROR(IF(INDEX(MileageLogAugust!O$8:O$22,$BU18,1)=0,"",INDEX(MileageLogAugust!O$8:O$22,$BU18,1)),"")</f>
        <v/>
      </c>
      <c r="BZ18" s="80" t="str">
        <f t="array" ref="BZ18">IFERROR(IF(INDEX(MileageLogAugust!P$8:P$22,$BU18,1)=0,"",INDEX(MileageLogAugust!P$8:P$22,$BU18,1)),"")</f>
        <v/>
      </c>
      <c r="CA18" s="80" t="str">
        <f t="array" ref="CA18">IFERROR(IF(INDEX(MileageLogAugust!Q$8:Q$22,$BU18,1)=0,"",INDEX(MileageLogAugust!Q$8:Q$22,$BU18,1)),"")</f>
        <v/>
      </c>
      <c r="CB18" s="80" t="str">
        <f t="array" ref="CB18">IFERROR(IF(INDEX(MileageLogAugust!R$8:R$22,$BU18,1)=0,"",INDEX(MileageLogAugust!R$8:R$22,$BU18,1)),"")</f>
        <v/>
      </c>
      <c r="CD18" s="71">
        <v>15</v>
      </c>
      <c r="CE18" s="80" t="str">
        <f t="array" ref="CE18">IFERROR(IF(INDEX(MileageLogSeptember!L$8:L$22,$CD18,1)=0,"",INDEX(MileageLogSeptember!L$8:L$22,$CD18,1)),"")</f>
        <v/>
      </c>
      <c r="CF18" s="80" t="str">
        <f t="array" ref="CF18">IFERROR(IF(INDEX(MileageLogSeptember!M$8:M$22,$CD18,1)=0,"",INDEX(MileageLogSeptember!M$8:M$22,$CD18,1)),"")</f>
        <v/>
      </c>
      <c r="CG18" s="80" t="str">
        <f t="array" ref="CG18">IFERROR(IF(INDEX(MileageLogSeptember!N$8:N$22,$CD18,1)=0,"",INDEX(MileageLogSeptember!N$8:N$22,$CD18,1)),"")</f>
        <v/>
      </c>
      <c r="CH18" s="80" t="str">
        <f t="array" ref="CH18">IFERROR(IF(INDEX(MileageLogSeptember!O$8:O$22,$CD18,1)=0,"",INDEX(MileageLogSeptember!O$8:O$22,$CD18,1)),"")</f>
        <v/>
      </c>
      <c r="CI18" s="80" t="str">
        <f t="array" ref="CI18">IFERROR(IF(INDEX(MileageLogSeptember!P$8:P$22,$CD18,1)=0,"",INDEX(MileageLogSeptember!P$8:P$22,$CD18,1)),"")</f>
        <v/>
      </c>
      <c r="CJ18" s="80" t="str">
        <f t="array" ref="CJ18">IFERROR(IF(INDEX(MileageLogSeptember!Q$8:Q$22,$CD18,1)=0,"",INDEX(MileageLogSeptember!Q$8:Q$22,$CD18,1)),"")</f>
        <v/>
      </c>
      <c r="CK18" s="80" t="str">
        <f t="array" ref="CK18">IFERROR(IF(INDEX(MileageLogSeptember!R$8:R$22,$CD18,1)=0,"",INDEX(MileageLogSeptember!R$8:R$22,$CD18,1)),"")</f>
        <v/>
      </c>
      <c r="CM18" s="71">
        <v>15</v>
      </c>
      <c r="CN18" s="80" t="str">
        <f t="array" ref="CN18">IFERROR(IF(INDEX(MileageLogOctober!L$8:L$22,$CM18,1)=0,"",INDEX(MileageLogOctober!L$8:L$22,$CM18,1)),"")</f>
        <v/>
      </c>
      <c r="CO18" s="80" t="str">
        <f t="array" ref="CO18">IFERROR(IF(INDEX(MileageLogOctober!M$8:M$22,$CM18,1)=0,"",INDEX(MileageLogOctober!M$8:M$22,$CM18,1)),"")</f>
        <v/>
      </c>
      <c r="CP18" s="80" t="str">
        <f t="array" ref="CP18">IFERROR(IF(INDEX(MileageLogOctober!N$8:N$22,$CM18,1)=0,"",INDEX(MileageLogOctober!N$8:N$22,$CM18,1)),"")</f>
        <v/>
      </c>
      <c r="CQ18" s="80" t="str">
        <f t="array" ref="CQ18">IFERROR(IF(INDEX(MileageLogOctober!O$8:O$22,$CM18,1)=0,"",INDEX(MileageLogOctober!O$8:O$22,$CM18,1)),"")</f>
        <v/>
      </c>
      <c r="CR18" s="80" t="str">
        <f t="array" ref="CR18">IFERROR(IF(INDEX(MileageLogOctober!P$8:P$22,$CM18,1)=0,"",INDEX(MileageLogOctober!P$8:P$22,$CM18,1)),"")</f>
        <v/>
      </c>
      <c r="CS18" s="80" t="str">
        <f t="array" ref="CS18">IFERROR(IF(INDEX(MileageLogOctober!Q$8:Q$22,$CM18,1)=0,"",INDEX(MileageLogOctober!Q$8:Q$22,$CM18,1)),"")</f>
        <v/>
      </c>
      <c r="CT18" s="80" t="str">
        <f t="array" ref="CT18">IFERROR(IF(INDEX(MileageLogOctober!R$8:R$22,$CM18,1)=0,"",INDEX(MileageLogOctober!R$8:R$22,$CM18,1)),"")</f>
        <v/>
      </c>
      <c r="CV18" s="71">
        <v>15</v>
      </c>
      <c r="CW18" s="80" t="str">
        <f t="array" ref="CW18">IFERROR(IF(INDEX(MileageLogNovember!L$8:L$22,$CV18,1)=0,"",INDEX(MileageLogNovember!L$8:L$22,$CV18,1)),"")</f>
        <v/>
      </c>
      <c r="CX18" s="80" t="str">
        <f t="array" ref="CX18">IFERROR(IF(INDEX(MileageLogNovember!M$8:M$22,$CV18,1)=0,"",INDEX(MileageLogNovember!M$8:M$22,$CV18,1)),"")</f>
        <v/>
      </c>
      <c r="CY18" s="80" t="str">
        <f t="array" ref="CY18">IFERROR(IF(INDEX(MileageLogNovember!N$8:N$22,$CV18,1)=0,"",INDEX(MileageLogNovember!N$8:N$22,$CV18,1)),"")</f>
        <v/>
      </c>
      <c r="CZ18" s="80" t="str">
        <f t="array" ref="CZ18">IFERROR(IF(INDEX(MileageLogNovember!O$8:O$22,$CV18,1)=0,"",INDEX(MileageLogNovember!O$8:O$22,$CV18,1)),"")</f>
        <v/>
      </c>
      <c r="DA18" s="80" t="str">
        <f t="array" ref="DA18">IFERROR(IF(INDEX(MileageLogNovember!P$8:P$22,$CV18,1)=0,"",INDEX(MileageLogNovember!P$8:P$22,$CV18,1)),"")</f>
        <v/>
      </c>
      <c r="DB18" s="80" t="str">
        <f t="array" ref="DB18">IFERROR(IF(INDEX(MileageLogNovember!Q$8:Q$22,$CV18,1)=0,"",INDEX(MileageLogNovember!Q$8:Q$22,$CV18,1)),"")</f>
        <v/>
      </c>
      <c r="DC18" s="80" t="str">
        <f t="array" ref="DC18">IFERROR(IF(INDEX(MileageLogNovember!R$8:R$22,$CV18,1)=0,"",INDEX(MileageLogNovember!R$8:R$22,$CV18,1)),"")</f>
        <v/>
      </c>
      <c r="DE18" s="71">
        <v>15</v>
      </c>
      <c r="DF18" s="80" t="str">
        <f t="array" ref="DF18">IFERROR(IF(INDEX(MileageLogDecember!L$8:L$22,$DE18,1)=0,"",INDEX(MileageLogDecember!L$8:L$22,$DE18,1)),"")</f>
        <v/>
      </c>
      <c r="DG18" s="80" t="str">
        <f t="array" ref="DG18">IFERROR(IF(INDEX(MileageLogDecember!M$8:M$22,$DE18,1)=0,"",INDEX(MileageLogDecember!M$8:M$22,$DE18,1)),"")</f>
        <v/>
      </c>
      <c r="DH18" s="80" t="str">
        <f t="array" ref="DH18">IFERROR(IF(INDEX(MileageLogDecember!N$8:N$22,$DE18,1)=0,"",INDEX(MileageLogDecember!N$8:N$22,$DE18,1)),"")</f>
        <v/>
      </c>
      <c r="DI18" s="80" t="str">
        <f t="array" ref="DI18">IFERROR(IF(INDEX(MileageLogDecember!O$8:O$22,$DE18,1)=0,"",INDEX(MileageLogDecember!O$8:O$22,$DE18,1)),"")</f>
        <v/>
      </c>
      <c r="DJ18" s="80" t="str">
        <f t="array" ref="DJ18">IFERROR(IF(INDEX(MileageLogDecember!P$8:P$22,$DE18,1)=0,"",INDEX(MileageLogDecember!P$8:P$22,$DE18,1)),"")</f>
        <v/>
      </c>
      <c r="DK18" s="80" t="str">
        <f t="array" ref="DK18">IFERROR(IF(INDEX(MileageLogDecember!Q$8:Q$22,$DE18,1)=0,"",INDEX(MileageLogDecember!Q$8:Q$22,$DE18,1)),"")</f>
        <v/>
      </c>
      <c r="DL18" s="80" t="str">
        <f t="array" ref="DL18">IFERROR(IF(INDEX(MileageLogDecember!R$8:R$22,$DE18,1)=0,"",INDEX(MileageLogDecember!R$8:R$22,$DE18,1)),"")</f>
        <v/>
      </c>
      <c r="DN18" s="69" t="s">
        <v>88</v>
      </c>
      <c r="DO18" s="81">
        <f>SUM(DO$4:DO$15)</f>
        <v>133919</v>
      </c>
      <c r="DP18" s="81">
        <f t="shared" ref="DP18:DU18" si="18">SUM(DP$4:DP$15)</f>
        <v>120068</v>
      </c>
      <c r="DQ18" s="81">
        <f t="shared" si="18"/>
        <v>122233</v>
      </c>
      <c r="DR18" s="81">
        <f t="shared" si="18"/>
        <v>139117</v>
      </c>
      <c r="DS18" s="81">
        <f t="shared" si="18"/>
        <v>515337</v>
      </c>
      <c r="DT18" s="81">
        <f t="shared" si="18"/>
        <v>606000</v>
      </c>
      <c r="DU18" s="81">
        <f t="shared" si="18"/>
        <v>90663</v>
      </c>
    </row>
    <row r="21" spans="2:125" x14ac:dyDescent="0.25">
      <c r="DN21" s="108" t="str">
        <f>IF(Settings!$L$10="",Summary!$D$12,Summary!$D$12 &amp; "(" &amp; Settings!$L$10&amp; ")")</f>
        <v>PROFIT($)</v>
      </c>
    </row>
  </sheetData>
  <mergeCells count="13">
    <mergeCell ref="DN2:DU2"/>
    <mergeCell ref="BL2:BS2"/>
    <mergeCell ref="BU2:CB2"/>
    <mergeCell ref="CD2:CK2"/>
    <mergeCell ref="CM2:CT2"/>
    <mergeCell ref="CV2:DC2"/>
    <mergeCell ref="DE2:DL2"/>
    <mergeCell ref="BC2:BJ2"/>
    <mergeCell ref="J2:Q2"/>
    <mergeCell ref="S2:Z2"/>
    <mergeCell ref="AB2:AI2"/>
    <mergeCell ref="AK2:AR2"/>
    <mergeCell ref="AT2:BA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Dashboard</vt:lpstr>
      <vt:lpstr>Summary</vt:lpstr>
      <vt:lpstr>Settings</vt:lpstr>
      <vt:lpstr>VehicleRegistration</vt:lpstr>
      <vt:lpstr>MileageLogJanuary</vt:lpstr>
      <vt:lpstr>MileageLogFebruary</vt:lpstr>
      <vt:lpstr>MileageLogMarch</vt:lpstr>
      <vt:lpstr>MileageLogApril</vt:lpstr>
      <vt:lpstr>MileageLogMay</vt:lpstr>
      <vt:lpstr>MileageLogJune</vt:lpstr>
      <vt:lpstr>MileageLogJuly</vt:lpstr>
      <vt:lpstr>MileageLogAugust</vt:lpstr>
      <vt:lpstr>MileageLogSeptember</vt:lpstr>
      <vt:lpstr>MileageLogOctober</vt:lpstr>
      <vt:lpstr>MileageLogNovember</vt:lpstr>
      <vt:lpstr>MileageLogDecember</vt:lpstr>
      <vt:lpstr>Calc</vt:lpstr>
      <vt:lpstr>ToU</vt:lpstr>
      <vt:lpstr>Dashboard!Print_Area</vt:lpstr>
      <vt:lpstr>Summary!Print_Area</vt:lpstr>
      <vt:lpstr>ToU!Print_Area</vt:lpstr>
      <vt:lpstr>MileageLogApril!Print_Titles</vt:lpstr>
      <vt:lpstr>MileageLogAugust!Print_Titles</vt:lpstr>
      <vt:lpstr>MileageLogDecember!Print_Titles</vt:lpstr>
      <vt:lpstr>MileageLogFebruary!Print_Titles</vt:lpstr>
      <vt:lpstr>MileageLogJanuary!Print_Titles</vt:lpstr>
      <vt:lpstr>MileageLogJuly!Print_Titles</vt:lpstr>
      <vt:lpstr>MileageLogJune!Print_Titles</vt:lpstr>
      <vt:lpstr>MileageLogMarch!Print_Titles</vt:lpstr>
      <vt:lpstr>MileageLogMay!Print_Titles</vt:lpstr>
      <vt:lpstr>MileageLogNovember!Print_Titles</vt:lpstr>
      <vt:lpstr>MileageLogOctober!Print_Titles</vt:lpstr>
      <vt:lpstr>MileageLogSeptember!Print_Titles</vt:lpstr>
      <vt:lpstr>Settings!Print_Titles</vt:lpstr>
      <vt:lpstr>VehicleRegistration!Print_Titles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2023-05-22T07:57:39Z</cp:lastPrinted>
  <dcterms:created xsi:type="dcterms:W3CDTF">2018-11-13T14:01:04Z</dcterms:created>
  <dcterms:modified xsi:type="dcterms:W3CDTF">2024-07-09T13:03:06Z</dcterms:modified>
  <dc:title>Mileage Log V2 Template</dc:title>
  <dc:subject>Mileage Log V2</dc:subject>
  <dc:description>Mileage Log V2 template by Master Productivity Kit — masterproductivitykit.com</dc:description>
  <cp:keywords>Master Productivity Kit, Excel template, Google Sheets template</cp:keywords>
  <cp:category>Business Template</cp:category>
</cp:coreProperties>
</file>