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nuta\Desktop\Side templates\s223\"/>
    </mc:Choice>
  </mc:AlternateContent>
  <xr:revisionPtr revIDLastSave="0" documentId="13_ncr:1_{D88AA56A-319F-42F4-82E0-09500E3F2EE7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Input" sheetId="1" r:id="rId1"/>
    <sheet name="Dashboard" sheetId="4" r:id="rId2"/>
    <sheet name="PrintForm" sheetId="2" r:id="rId3"/>
    <sheet name="DataBase" sheetId="6" state="hidden" r:id="rId4"/>
    <sheet name="PrnDB" sheetId="9" state="hidden" r:id="rId5"/>
  </sheets>
  <definedNames>
    <definedName name="_Dashboard">Dashboard!$B$6:$J$39</definedName>
    <definedName name="_Exemptions" localSheetId="3">DataBase!$AF$3:$AF$17</definedName>
    <definedName name="AssetItems">OFFSET(DataBase!$N$3,0,0,MAX(1,COUNTIF(DataBase!$N$3:$N$152,"&lt;&gt;0")),1)</definedName>
    <definedName name="AssetValues1">OFFSET(DataBase!$O$3,0,0,MAX(1,COUNTIF(DataBase!$N$3:$N$152,"&lt;&gt;0")),1)</definedName>
    <definedName name="AssetValues2">OFFSET(DataBase!$P$3,0,0,MAX(1,COUNTIF(DataBase!$N$3:$N$152,"&lt;&gt;0")),1)</definedName>
    <definedName name="EquityItems">OFFSET(DataBase!$Z$3,0,0,MAX(1,COUNTIF(DataBase!$Z$3:$Z$152,"&lt;&gt;0")),1)</definedName>
    <definedName name="EquityValues1">OFFSET(DataBase!$AA$3,0,0,MAX(1,COUNTIF(DataBase!$Z$3:$Z$152,"&lt;&gt;0")),1)</definedName>
    <definedName name="EquityValues2">OFFSET(DataBase!$AB$3,0,0,MAX(1,COUNTIF(DataBase!$Z$3:$Z$152,"&lt;&gt;0")),1)</definedName>
    <definedName name="Input">Input!$B$5:$N$31</definedName>
    <definedName name="LiabilityItems">OFFSET(DataBase!$T$3,0,0,MAX(1,COUNTIF(DataBase!$T$3:$T$152,"&lt;&gt;0")),1)</definedName>
    <definedName name="LiabilityValues1">OFFSET(DataBase!$U$3,0,0,MAX(1,COUNTIF(DataBase!$T$3:$T$152,"&lt;&gt;0")),1)</definedName>
    <definedName name="LiabilityValues2">OFFSET(DataBase!$V$3,0,0,MAX(1,COUNTIF(DataBase!$T$3:$T$152,"&lt;&gt;0")),1)</definedName>
    <definedName name="_xlnm.Print_Area" localSheetId="1">Dashboard!$B$2:$J$39</definedName>
    <definedName name="_xlnm.Print_Area" localSheetId="0">Input!$B$2:$N$31</definedName>
    <definedName name="_xlnm.Print_Area" localSheetId="2">OFFSET(PrintForm!$B$5,0,0,COUNTIF(PrnDB!$O$3:$O$453,TRUE)+4,6)</definedName>
    <definedName name="_xlnm.Print_Titles" localSheetId="2">PrintForm!$6:$6</definedName>
    <definedName name="PrnArea">PrintForm!$B$5:$G$43</definedName>
    <definedName name="SubA1_1">Input!$E$20</definedName>
    <definedName name="SubA1_2">Input!$F$20</definedName>
    <definedName name="SubA2_1">Input!$E$27</definedName>
    <definedName name="SubA2_2">Input!$F$27</definedName>
    <definedName name="SubC1_1">Input!$K$27</definedName>
    <definedName name="SubC1_2">Input!$L$27</definedName>
    <definedName name="SubL1_1">Input!$K$14</definedName>
    <definedName name="SubL1_2">Input!$L$14</definedName>
    <definedName name="SubL2_1">Input!$K$19</definedName>
    <definedName name="SubL2_2">Input!$L$19</definedName>
    <definedName name="TotalAssets1">Input!$E$28</definedName>
    <definedName name="TotalAssets2">Input!$F$28</definedName>
    <definedName name="TotalLiabilities1">Input!$K$20</definedName>
    <definedName name="TotalLiabilities2">Input!$L$20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I3" i="6" l="1"/>
  <c r="AJ4" i="6"/>
  <c r="AK4" i="6"/>
  <c r="AI6" i="6"/>
  <c r="AJ7" i="6"/>
  <c r="AK7" i="6"/>
  <c r="AI11" i="6"/>
  <c r="AJ11" i="6"/>
  <c r="AI12" i="6"/>
  <c r="B154" i="9"/>
  <c r="B155" i="9"/>
  <c r="B156" i="9"/>
  <c r="B157" i="9"/>
  <c r="B158" i="9"/>
  <c r="J158" i="9" s="1"/>
  <c r="B159" i="9"/>
  <c r="J159" i="9" s="1"/>
  <c r="B160" i="9"/>
  <c r="B161" i="9"/>
  <c r="J161" i="9" s="1"/>
  <c r="B162" i="9"/>
  <c r="B163" i="9"/>
  <c r="B164" i="9"/>
  <c r="B165" i="9"/>
  <c r="B166" i="9"/>
  <c r="J166" i="9" s="1"/>
  <c r="B167" i="9"/>
  <c r="J167" i="9" s="1"/>
  <c r="B168" i="9"/>
  <c r="B169" i="9"/>
  <c r="J169" i="9" s="1"/>
  <c r="B170" i="9"/>
  <c r="B171" i="9"/>
  <c r="B172" i="9"/>
  <c r="B173" i="9"/>
  <c r="B174" i="9"/>
  <c r="J174" i="9" s="1"/>
  <c r="B175" i="9"/>
  <c r="J175" i="9" s="1"/>
  <c r="B176" i="9"/>
  <c r="B177" i="9"/>
  <c r="J177" i="9" s="1"/>
  <c r="B178" i="9"/>
  <c r="B179" i="9"/>
  <c r="B180" i="9"/>
  <c r="B181" i="9"/>
  <c r="B182" i="9"/>
  <c r="J182" i="9" s="1"/>
  <c r="B183" i="9"/>
  <c r="J183" i="9" s="1"/>
  <c r="B184" i="9"/>
  <c r="B185" i="9"/>
  <c r="J185" i="9" s="1"/>
  <c r="B186" i="9"/>
  <c r="B187" i="9"/>
  <c r="B188" i="9"/>
  <c r="B189" i="9"/>
  <c r="B190" i="9"/>
  <c r="B191" i="9"/>
  <c r="J191" i="9" s="1"/>
  <c r="B192" i="9"/>
  <c r="B193" i="9"/>
  <c r="J193" i="9" s="1"/>
  <c r="B194" i="9"/>
  <c r="B195" i="9"/>
  <c r="B196" i="9"/>
  <c r="B197" i="9"/>
  <c r="B198" i="9"/>
  <c r="J198" i="9" s="1"/>
  <c r="B199" i="9"/>
  <c r="J199" i="9" s="1"/>
  <c r="B200" i="9"/>
  <c r="B201" i="9"/>
  <c r="J201" i="9" s="1"/>
  <c r="B202" i="9"/>
  <c r="B203" i="9"/>
  <c r="B204" i="9"/>
  <c r="B205" i="9"/>
  <c r="B206" i="9"/>
  <c r="J206" i="9" s="1"/>
  <c r="B207" i="9"/>
  <c r="J207" i="9" s="1"/>
  <c r="B208" i="9"/>
  <c r="B209" i="9"/>
  <c r="J209" i="9" s="1"/>
  <c r="B210" i="9"/>
  <c r="B211" i="9"/>
  <c r="B212" i="9"/>
  <c r="B213" i="9"/>
  <c r="B214" i="9"/>
  <c r="J214" i="9" s="1"/>
  <c r="B215" i="9"/>
  <c r="J215" i="9" s="1"/>
  <c r="B216" i="9"/>
  <c r="B217" i="9"/>
  <c r="J217" i="9" s="1"/>
  <c r="B218" i="9"/>
  <c r="B219" i="9"/>
  <c r="B220" i="9"/>
  <c r="B221" i="9"/>
  <c r="B222" i="9"/>
  <c r="J222" i="9" s="1"/>
  <c r="B223" i="9"/>
  <c r="J223" i="9" s="1"/>
  <c r="B224" i="9"/>
  <c r="B225" i="9"/>
  <c r="J225" i="9" s="1"/>
  <c r="B226" i="9"/>
  <c r="B227" i="9"/>
  <c r="B228" i="9"/>
  <c r="B229" i="9"/>
  <c r="B230" i="9"/>
  <c r="J230" i="9" s="1"/>
  <c r="B231" i="9"/>
  <c r="J231" i="9" s="1"/>
  <c r="B232" i="9"/>
  <c r="B233" i="9"/>
  <c r="J233" i="9" s="1"/>
  <c r="B234" i="9"/>
  <c r="B235" i="9"/>
  <c r="B236" i="9"/>
  <c r="B237" i="9"/>
  <c r="B238" i="9"/>
  <c r="J238" i="9" s="1"/>
  <c r="B239" i="9"/>
  <c r="J239" i="9" s="1"/>
  <c r="B240" i="9"/>
  <c r="B241" i="9"/>
  <c r="J241" i="9" s="1"/>
  <c r="B242" i="9"/>
  <c r="B243" i="9"/>
  <c r="B244" i="9"/>
  <c r="B245" i="9"/>
  <c r="B246" i="9"/>
  <c r="J246" i="9" s="1"/>
  <c r="B247" i="9"/>
  <c r="J247" i="9" s="1"/>
  <c r="B248" i="9"/>
  <c r="B249" i="9"/>
  <c r="J249" i="9" s="1"/>
  <c r="B250" i="9"/>
  <c r="B251" i="9"/>
  <c r="B252" i="9"/>
  <c r="B253" i="9"/>
  <c r="B254" i="9"/>
  <c r="J254" i="9" s="1"/>
  <c r="B255" i="9"/>
  <c r="J255" i="9" s="1"/>
  <c r="B256" i="9"/>
  <c r="B257" i="9"/>
  <c r="J257" i="9" s="1"/>
  <c r="B258" i="9"/>
  <c r="B259" i="9"/>
  <c r="B260" i="9"/>
  <c r="B261" i="9"/>
  <c r="B262" i="9"/>
  <c r="J262" i="9" s="1"/>
  <c r="B263" i="9"/>
  <c r="J263" i="9" s="1"/>
  <c r="B264" i="9"/>
  <c r="B265" i="9"/>
  <c r="J265" i="9" s="1"/>
  <c r="B266" i="9"/>
  <c r="B267" i="9"/>
  <c r="B268" i="9"/>
  <c r="B269" i="9"/>
  <c r="B270" i="9"/>
  <c r="J270" i="9" s="1"/>
  <c r="B271" i="9"/>
  <c r="J271" i="9" s="1"/>
  <c r="B272" i="9"/>
  <c r="B273" i="9"/>
  <c r="J273" i="9" s="1"/>
  <c r="B274" i="9"/>
  <c r="B275" i="9"/>
  <c r="B276" i="9"/>
  <c r="B277" i="9"/>
  <c r="B278" i="9"/>
  <c r="J278" i="9" s="1"/>
  <c r="B279" i="9"/>
  <c r="J279" i="9" s="1"/>
  <c r="B280" i="9"/>
  <c r="B281" i="9"/>
  <c r="J281" i="9" s="1"/>
  <c r="B282" i="9"/>
  <c r="B283" i="9"/>
  <c r="B284" i="9"/>
  <c r="B285" i="9"/>
  <c r="B286" i="9"/>
  <c r="J286" i="9" s="1"/>
  <c r="B287" i="9"/>
  <c r="J287" i="9" s="1"/>
  <c r="B288" i="9"/>
  <c r="B289" i="9"/>
  <c r="J289" i="9" s="1"/>
  <c r="B290" i="9"/>
  <c r="B291" i="9"/>
  <c r="B292" i="9"/>
  <c r="B293" i="9"/>
  <c r="B294" i="9"/>
  <c r="J294" i="9" s="1"/>
  <c r="B295" i="9"/>
  <c r="J295" i="9" s="1"/>
  <c r="B296" i="9"/>
  <c r="B297" i="9"/>
  <c r="J297" i="9" s="1"/>
  <c r="B298" i="9"/>
  <c r="B299" i="9"/>
  <c r="B300" i="9"/>
  <c r="B301" i="9"/>
  <c r="B302" i="9"/>
  <c r="J302" i="9" s="1"/>
  <c r="B3" i="9"/>
  <c r="B153" i="9"/>
  <c r="B47" i="9"/>
  <c r="B48" i="9"/>
  <c r="B49" i="9"/>
  <c r="B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B90" i="9"/>
  <c r="B91" i="9"/>
  <c r="B92" i="9"/>
  <c r="B93" i="9"/>
  <c r="B94" i="9"/>
  <c r="B95" i="9"/>
  <c r="B96" i="9"/>
  <c r="B97" i="9"/>
  <c r="B98" i="9"/>
  <c r="B99" i="9"/>
  <c r="B100" i="9"/>
  <c r="B101" i="9"/>
  <c r="B102" i="9"/>
  <c r="B103" i="9"/>
  <c r="B104" i="9"/>
  <c r="B105" i="9"/>
  <c r="B106" i="9"/>
  <c r="B107" i="9"/>
  <c r="B108" i="9"/>
  <c r="B109" i="9"/>
  <c r="B110" i="9"/>
  <c r="B111" i="9"/>
  <c r="B112" i="9"/>
  <c r="B113" i="9"/>
  <c r="B114" i="9"/>
  <c r="B115" i="9"/>
  <c r="B116" i="9"/>
  <c r="B117" i="9"/>
  <c r="B118" i="9"/>
  <c r="B119" i="9"/>
  <c r="B120" i="9"/>
  <c r="B121" i="9"/>
  <c r="B122" i="9"/>
  <c r="B123" i="9"/>
  <c r="B124" i="9"/>
  <c r="B125" i="9"/>
  <c r="B126" i="9"/>
  <c r="B127" i="9"/>
  <c r="B128" i="9"/>
  <c r="B129" i="9"/>
  <c r="B130" i="9"/>
  <c r="B131" i="9"/>
  <c r="B132" i="9"/>
  <c r="B133" i="9"/>
  <c r="B134" i="9"/>
  <c r="B135" i="9"/>
  <c r="B136" i="9"/>
  <c r="B137" i="9"/>
  <c r="B138" i="9"/>
  <c r="B139" i="9"/>
  <c r="B140" i="9"/>
  <c r="B141" i="9"/>
  <c r="B142" i="9"/>
  <c r="B143" i="9"/>
  <c r="B144" i="9"/>
  <c r="B145" i="9"/>
  <c r="B146" i="9"/>
  <c r="B147" i="9"/>
  <c r="B148" i="9"/>
  <c r="B149" i="9"/>
  <c r="B150" i="9"/>
  <c r="B151" i="9"/>
  <c r="B152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25" i="9"/>
  <c r="B26" i="9"/>
  <c r="B27" i="9"/>
  <c r="B28" i="9"/>
  <c r="B29" i="9"/>
  <c r="B30" i="9"/>
  <c r="B31" i="9"/>
  <c r="B32" i="9"/>
  <c r="B33" i="9"/>
  <c r="B4" i="9"/>
  <c r="B5" i="9"/>
  <c r="B6" i="9"/>
  <c r="B7" i="9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J154" i="9"/>
  <c r="J162" i="9"/>
  <c r="J178" i="9"/>
  <c r="J186" i="9"/>
  <c r="J194" i="9"/>
  <c r="J210" i="9"/>
  <c r="J218" i="9"/>
  <c r="J226" i="9"/>
  <c r="J242" i="9"/>
  <c r="J250" i="9"/>
  <c r="J258" i="9"/>
  <c r="J266" i="9"/>
  <c r="J274" i="9"/>
  <c r="J282" i="9"/>
  <c r="J290" i="9"/>
  <c r="J298" i="9"/>
  <c r="B303" i="9"/>
  <c r="B304" i="9"/>
  <c r="J304" i="9" s="1"/>
  <c r="B305" i="9"/>
  <c r="B306" i="9"/>
  <c r="J306" i="9" s="1"/>
  <c r="B307" i="9"/>
  <c r="B308" i="9"/>
  <c r="B309" i="9"/>
  <c r="B310" i="9"/>
  <c r="B311" i="9"/>
  <c r="J311" i="9" s="1"/>
  <c r="B312" i="9"/>
  <c r="J312" i="9" s="1"/>
  <c r="B313" i="9"/>
  <c r="B314" i="9"/>
  <c r="J314" i="9" s="1"/>
  <c r="B315" i="9"/>
  <c r="B316" i="9"/>
  <c r="B317" i="9"/>
  <c r="B318" i="9"/>
  <c r="B319" i="9"/>
  <c r="J319" i="9" s="1"/>
  <c r="B320" i="9"/>
  <c r="J320" i="9" s="1"/>
  <c r="B321" i="9"/>
  <c r="B322" i="9"/>
  <c r="J322" i="9" s="1"/>
  <c r="B323" i="9"/>
  <c r="B324" i="9"/>
  <c r="B325" i="9"/>
  <c r="B326" i="9"/>
  <c r="B327" i="9"/>
  <c r="J327" i="9" s="1"/>
  <c r="B328" i="9"/>
  <c r="B329" i="9"/>
  <c r="B330" i="9"/>
  <c r="J330" i="9" s="1"/>
  <c r="B331" i="9"/>
  <c r="B332" i="9"/>
  <c r="B333" i="9"/>
  <c r="B334" i="9"/>
  <c r="B335" i="9"/>
  <c r="J335" i="9" s="1"/>
  <c r="B336" i="9"/>
  <c r="J336" i="9" s="1"/>
  <c r="B337" i="9"/>
  <c r="B338" i="9"/>
  <c r="J338" i="9" s="1"/>
  <c r="B339" i="9"/>
  <c r="B340" i="9"/>
  <c r="B341" i="9"/>
  <c r="B342" i="9"/>
  <c r="B343" i="9"/>
  <c r="B344" i="9"/>
  <c r="J344" i="9" s="1"/>
  <c r="B345" i="9"/>
  <c r="B346" i="9"/>
  <c r="J346" i="9" s="1"/>
  <c r="B347" i="9"/>
  <c r="B348" i="9"/>
  <c r="B349" i="9"/>
  <c r="B350" i="9"/>
  <c r="B351" i="9"/>
  <c r="J351" i="9" s="1"/>
  <c r="B352" i="9"/>
  <c r="J352" i="9" s="1"/>
  <c r="B353" i="9"/>
  <c r="B354" i="9"/>
  <c r="J354" i="9" s="1"/>
  <c r="B355" i="9"/>
  <c r="B356" i="9"/>
  <c r="B357" i="9"/>
  <c r="B358" i="9"/>
  <c r="B359" i="9"/>
  <c r="J359" i="9" s="1"/>
  <c r="B360" i="9"/>
  <c r="J360" i="9" s="1"/>
  <c r="B361" i="9"/>
  <c r="B362" i="9"/>
  <c r="J362" i="9" s="1"/>
  <c r="B363" i="9"/>
  <c r="B364" i="9"/>
  <c r="B365" i="9"/>
  <c r="B366" i="9"/>
  <c r="B367" i="9"/>
  <c r="B368" i="9"/>
  <c r="J368" i="9" s="1"/>
  <c r="B369" i="9"/>
  <c r="B370" i="9"/>
  <c r="J370" i="9" s="1"/>
  <c r="B371" i="9"/>
  <c r="B372" i="9"/>
  <c r="B373" i="9"/>
  <c r="B374" i="9"/>
  <c r="B375" i="9"/>
  <c r="J375" i="9" s="1"/>
  <c r="B376" i="9"/>
  <c r="J376" i="9" s="1"/>
  <c r="B377" i="9"/>
  <c r="B378" i="9"/>
  <c r="J378" i="9" s="1"/>
  <c r="B379" i="9"/>
  <c r="B380" i="9"/>
  <c r="B381" i="9"/>
  <c r="B382" i="9"/>
  <c r="B383" i="9"/>
  <c r="J383" i="9" s="1"/>
  <c r="B384" i="9"/>
  <c r="J384" i="9" s="1"/>
  <c r="B385" i="9"/>
  <c r="B386" i="9"/>
  <c r="J386" i="9" s="1"/>
  <c r="B387" i="9"/>
  <c r="B388" i="9"/>
  <c r="B389" i="9"/>
  <c r="B390" i="9"/>
  <c r="B391" i="9"/>
  <c r="B392" i="9"/>
  <c r="J392" i="9" s="1"/>
  <c r="B393" i="9"/>
  <c r="B394" i="9"/>
  <c r="J394" i="9" s="1"/>
  <c r="B395" i="9"/>
  <c r="B396" i="9"/>
  <c r="B397" i="9"/>
  <c r="B398" i="9"/>
  <c r="B399" i="9"/>
  <c r="J399" i="9" s="1"/>
  <c r="B400" i="9"/>
  <c r="J400" i="9" s="1"/>
  <c r="B401" i="9"/>
  <c r="B402" i="9"/>
  <c r="J402" i="9" s="1"/>
  <c r="B403" i="9"/>
  <c r="B404" i="9"/>
  <c r="B405" i="9"/>
  <c r="B406" i="9"/>
  <c r="B407" i="9"/>
  <c r="J407" i="9" s="1"/>
  <c r="B408" i="9"/>
  <c r="J408" i="9" s="1"/>
  <c r="B409" i="9"/>
  <c r="B410" i="9"/>
  <c r="B411" i="9"/>
  <c r="B412" i="9"/>
  <c r="B413" i="9"/>
  <c r="B414" i="9"/>
  <c r="B415" i="9"/>
  <c r="J415" i="9" s="1"/>
  <c r="B416" i="9"/>
  <c r="J416" i="9" s="1"/>
  <c r="B417" i="9"/>
  <c r="B418" i="9"/>
  <c r="J418" i="9" s="1"/>
  <c r="B419" i="9"/>
  <c r="B420" i="9"/>
  <c r="B421" i="9"/>
  <c r="B422" i="9"/>
  <c r="B423" i="9"/>
  <c r="J423" i="9" s="1"/>
  <c r="B424" i="9"/>
  <c r="J424" i="9" s="1"/>
  <c r="B425" i="9"/>
  <c r="B426" i="9"/>
  <c r="J426" i="9" s="1"/>
  <c r="B427" i="9"/>
  <c r="B428" i="9"/>
  <c r="B429" i="9"/>
  <c r="B430" i="9"/>
  <c r="B431" i="9"/>
  <c r="J431" i="9" s="1"/>
  <c r="B432" i="9"/>
  <c r="J432" i="9" s="1"/>
  <c r="B433" i="9"/>
  <c r="B434" i="9"/>
  <c r="J434" i="9" s="1"/>
  <c r="B435" i="9"/>
  <c r="B436" i="9"/>
  <c r="B437" i="9"/>
  <c r="B438" i="9"/>
  <c r="B439" i="9"/>
  <c r="B440" i="9"/>
  <c r="J440" i="9" s="1"/>
  <c r="B441" i="9"/>
  <c r="B442" i="9"/>
  <c r="J442" i="9" s="1"/>
  <c r="B443" i="9"/>
  <c r="B444" i="9"/>
  <c r="B445" i="9"/>
  <c r="B446" i="9"/>
  <c r="B447" i="9"/>
  <c r="B448" i="9"/>
  <c r="J448" i="9" s="1"/>
  <c r="B449" i="9"/>
  <c r="B450" i="9"/>
  <c r="J450" i="9" s="1"/>
  <c r="B451" i="9"/>
  <c r="J451" i="9" s="1"/>
  <c r="B452" i="9"/>
  <c r="B453" i="9"/>
  <c r="J155" i="9"/>
  <c r="J163" i="9"/>
  <c r="J170" i="9"/>
  <c r="J171" i="9"/>
  <c r="J179" i="9"/>
  <c r="J187" i="9"/>
  <c r="J195" i="9"/>
  <c r="J202" i="9"/>
  <c r="J203" i="9"/>
  <c r="J211" i="9"/>
  <c r="J219" i="9"/>
  <c r="J227" i="9"/>
  <c r="J234" i="9"/>
  <c r="J235" i="9"/>
  <c r="J243" i="9"/>
  <c r="J251" i="9"/>
  <c r="J259" i="9"/>
  <c r="J267" i="9"/>
  <c r="J275" i="9"/>
  <c r="J283" i="9"/>
  <c r="J291" i="9"/>
  <c r="J299" i="9"/>
  <c r="J307" i="9"/>
  <c r="J315" i="9"/>
  <c r="J323" i="9"/>
  <c r="J331" i="9"/>
  <c r="J339" i="9"/>
  <c r="J347" i="9"/>
  <c r="J355" i="9"/>
  <c r="J363" i="9"/>
  <c r="J371" i="9"/>
  <c r="J387" i="9"/>
  <c r="J395" i="9"/>
  <c r="J403" i="9"/>
  <c r="J410" i="9"/>
  <c r="J411" i="9"/>
  <c r="J419" i="9"/>
  <c r="J427" i="9"/>
  <c r="J435" i="9"/>
  <c r="J443" i="9"/>
  <c r="K14" i="1"/>
  <c r="L14" i="1"/>
  <c r="J328" i="9"/>
  <c r="C328" i="9"/>
  <c r="D328" i="9"/>
  <c r="J329" i="9"/>
  <c r="C329" i="9"/>
  <c r="D329" i="9"/>
  <c r="C330" i="9"/>
  <c r="D330" i="9"/>
  <c r="C331" i="9"/>
  <c r="D331" i="9"/>
  <c r="J332" i="9"/>
  <c r="C332" i="9"/>
  <c r="D332" i="9"/>
  <c r="J333" i="9"/>
  <c r="C333" i="9"/>
  <c r="D333" i="9"/>
  <c r="J334" i="9"/>
  <c r="C334" i="9"/>
  <c r="D334" i="9"/>
  <c r="C335" i="9"/>
  <c r="D335" i="9"/>
  <c r="C336" i="9"/>
  <c r="D336" i="9"/>
  <c r="J337" i="9"/>
  <c r="C337" i="9"/>
  <c r="D337" i="9"/>
  <c r="C338" i="9"/>
  <c r="D338" i="9"/>
  <c r="C339" i="9"/>
  <c r="D339" i="9"/>
  <c r="J340" i="9"/>
  <c r="C340" i="9"/>
  <c r="D340" i="9"/>
  <c r="J341" i="9"/>
  <c r="C341" i="9"/>
  <c r="D341" i="9"/>
  <c r="J342" i="9"/>
  <c r="C342" i="9"/>
  <c r="D342" i="9"/>
  <c r="J343" i="9"/>
  <c r="C343" i="9"/>
  <c r="D343" i="9"/>
  <c r="C344" i="9"/>
  <c r="D344" i="9"/>
  <c r="J345" i="9"/>
  <c r="C345" i="9"/>
  <c r="D345" i="9"/>
  <c r="C346" i="9"/>
  <c r="D346" i="9"/>
  <c r="C347" i="9"/>
  <c r="D347" i="9"/>
  <c r="J348" i="9"/>
  <c r="C348" i="9"/>
  <c r="D348" i="9"/>
  <c r="J349" i="9"/>
  <c r="C349" i="9"/>
  <c r="D349" i="9"/>
  <c r="J350" i="9"/>
  <c r="C350" i="9"/>
  <c r="D350" i="9"/>
  <c r="C351" i="9"/>
  <c r="D351" i="9"/>
  <c r="C352" i="9"/>
  <c r="D352" i="9"/>
  <c r="J353" i="9"/>
  <c r="C353" i="9"/>
  <c r="D353" i="9"/>
  <c r="C354" i="9"/>
  <c r="D354" i="9"/>
  <c r="C355" i="9"/>
  <c r="D355" i="9"/>
  <c r="J356" i="9"/>
  <c r="C356" i="9"/>
  <c r="D356" i="9"/>
  <c r="J357" i="9"/>
  <c r="C357" i="9"/>
  <c r="D357" i="9"/>
  <c r="J358" i="9"/>
  <c r="C358" i="9"/>
  <c r="D358" i="9"/>
  <c r="C359" i="9"/>
  <c r="D359" i="9"/>
  <c r="C360" i="9"/>
  <c r="D360" i="9"/>
  <c r="J361" i="9"/>
  <c r="C361" i="9"/>
  <c r="D361" i="9"/>
  <c r="C362" i="9"/>
  <c r="D362" i="9"/>
  <c r="C363" i="9"/>
  <c r="D363" i="9"/>
  <c r="J364" i="9"/>
  <c r="C364" i="9"/>
  <c r="D364" i="9"/>
  <c r="J365" i="9"/>
  <c r="C365" i="9"/>
  <c r="D365" i="9"/>
  <c r="J366" i="9"/>
  <c r="C366" i="9"/>
  <c r="D366" i="9"/>
  <c r="J367" i="9"/>
  <c r="C367" i="9"/>
  <c r="D367" i="9"/>
  <c r="C368" i="9"/>
  <c r="D368" i="9"/>
  <c r="J369" i="9"/>
  <c r="C369" i="9"/>
  <c r="D369" i="9"/>
  <c r="C370" i="9"/>
  <c r="D370" i="9"/>
  <c r="J372" i="9"/>
  <c r="C372" i="9"/>
  <c r="D372" i="9"/>
  <c r="J373" i="9"/>
  <c r="C373" i="9"/>
  <c r="D373" i="9"/>
  <c r="J374" i="9"/>
  <c r="C374" i="9"/>
  <c r="D374" i="9"/>
  <c r="C376" i="9"/>
  <c r="D376" i="9"/>
  <c r="J377" i="9"/>
  <c r="C377" i="9"/>
  <c r="D377" i="9"/>
  <c r="C378" i="9"/>
  <c r="D378" i="9"/>
  <c r="J379" i="9"/>
  <c r="C379" i="9"/>
  <c r="D379" i="9"/>
  <c r="J380" i="9"/>
  <c r="C380" i="9"/>
  <c r="D380" i="9"/>
  <c r="J381" i="9"/>
  <c r="J382" i="9"/>
  <c r="C382" i="9"/>
  <c r="D382" i="9"/>
  <c r="C383" i="9"/>
  <c r="D383" i="9"/>
  <c r="C384" i="9"/>
  <c r="D384" i="9"/>
  <c r="J385" i="9"/>
  <c r="C386" i="9"/>
  <c r="D386" i="9"/>
  <c r="C387" i="9"/>
  <c r="D387" i="9"/>
  <c r="J388" i="9"/>
  <c r="C388" i="9"/>
  <c r="D388" i="9"/>
  <c r="J389" i="9"/>
  <c r="C389" i="9"/>
  <c r="D389" i="9"/>
  <c r="J390" i="9"/>
  <c r="C390" i="9"/>
  <c r="D390" i="9"/>
  <c r="J391" i="9"/>
  <c r="C391" i="9"/>
  <c r="D391" i="9"/>
  <c r="C392" i="9"/>
  <c r="D392" i="9"/>
  <c r="J393" i="9"/>
  <c r="C393" i="9"/>
  <c r="D393" i="9"/>
  <c r="C394" i="9"/>
  <c r="D394" i="9"/>
  <c r="C395" i="9"/>
  <c r="D395" i="9"/>
  <c r="J396" i="9"/>
  <c r="C396" i="9"/>
  <c r="D396" i="9"/>
  <c r="J397" i="9"/>
  <c r="C397" i="9"/>
  <c r="D397" i="9"/>
  <c r="J398" i="9"/>
  <c r="C398" i="9"/>
  <c r="D398" i="9"/>
  <c r="C399" i="9"/>
  <c r="D399" i="9"/>
  <c r="C400" i="9"/>
  <c r="D400" i="9"/>
  <c r="J401" i="9"/>
  <c r="C401" i="9"/>
  <c r="D401" i="9"/>
  <c r="C402" i="9"/>
  <c r="D402" i="9"/>
  <c r="C403" i="9"/>
  <c r="D403" i="9"/>
  <c r="J404" i="9"/>
  <c r="C404" i="9"/>
  <c r="D404" i="9"/>
  <c r="J405" i="9"/>
  <c r="C405" i="9"/>
  <c r="D405" i="9"/>
  <c r="J406" i="9"/>
  <c r="C406" i="9"/>
  <c r="D406" i="9"/>
  <c r="C408" i="9"/>
  <c r="D408" i="9"/>
  <c r="J409" i="9"/>
  <c r="C409" i="9"/>
  <c r="D409" i="9"/>
  <c r="C410" i="9"/>
  <c r="D410" i="9"/>
  <c r="J412" i="9"/>
  <c r="C412" i="9"/>
  <c r="D412" i="9"/>
  <c r="J413" i="9"/>
  <c r="C413" i="9"/>
  <c r="D413" i="9"/>
  <c r="J414" i="9"/>
  <c r="C414" i="9"/>
  <c r="D414" i="9"/>
  <c r="C415" i="9"/>
  <c r="D415" i="9"/>
  <c r="C416" i="9"/>
  <c r="D416" i="9"/>
  <c r="J417" i="9"/>
  <c r="C417" i="9"/>
  <c r="D417" i="9"/>
  <c r="C418" i="9"/>
  <c r="D418" i="9"/>
  <c r="C419" i="9"/>
  <c r="D419" i="9"/>
  <c r="J420" i="9"/>
  <c r="J421" i="9"/>
  <c r="C421" i="9"/>
  <c r="D421" i="9"/>
  <c r="J422" i="9"/>
  <c r="C423" i="9"/>
  <c r="D423" i="9"/>
  <c r="J425" i="9"/>
  <c r="C425" i="9"/>
  <c r="D425" i="9"/>
  <c r="C427" i="9"/>
  <c r="D427" i="9"/>
  <c r="C428" i="9"/>
  <c r="D428" i="9"/>
  <c r="J429" i="9"/>
  <c r="C429" i="9"/>
  <c r="D429" i="9"/>
  <c r="J430" i="9"/>
  <c r="C430" i="9"/>
  <c r="D430" i="9"/>
  <c r="C431" i="9"/>
  <c r="D431" i="9"/>
  <c r="C432" i="9"/>
  <c r="D432" i="9"/>
  <c r="J433" i="9"/>
  <c r="C433" i="9"/>
  <c r="D433" i="9"/>
  <c r="C434" i="9"/>
  <c r="D434" i="9"/>
  <c r="C435" i="9"/>
  <c r="D435" i="9"/>
  <c r="J436" i="9"/>
  <c r="C436" i="9"/>
  <c r="D436" i="9"/>
  <c r="J437" i="9"/>
  <c r="C437" i="9"/>
  <c r="D437" i="9"/>
  <c r="J438" i="9"/>
  <c r="C438" i="9"/>
  <c r="D438" i="9"/>
  <c r="J439" i="9"/>
  <c r="C440" i="9"/>
  <c r="D440" i="9"/>
  <c r="J441" i="9"/>
  <c r="C441" i="9"/>
  <c r="D441" i="9"/>
  <c r="C442" i="9"/>
  <c r="D442" i="9"/>
  <c r="J444" i="9"/>
  <c r="J445" i="9"/>
  <c r="C445" i="9"/>
  <c r="D445" i="9"/>
  <c r="J446" i="9"/>
  <c r="C446" i="9"/>
  <c r="D446" i="9"/>
  <c r="J447" i="9"/>
  <c r="C447" i="9"/>
  <c r="D447" i="9"/>
  <c r="J449" i="9"/>
  <c r="C449" i="9"/>
  <c r="D449" i="9"/>
  <c r="C450" i="9"/>
  <c r="D450" i="9"/>
  <c r="J452" i="9"/>
  <c r="C452" i="9"/>
  <c r="D452" i="9"/>
  <c r="J453" i="9"/>
  <c r="C453" i="9"/>
  <c r="D453" i="9"/>
  <c r="J317" i="9"/>
  <c r="C317" i="9"/>
  <c r="D317" i="9"/>
  <c r="J318" i="9"/>
  <c r="C318" i="9"/>
  <c r="D318" i="9"/>
  <c r="C319" i="9"/>
  <c r="D319" i="9"/>
  <c r="J321" i="9"/>
  <c r="C323" i="9"/>
  <c r="D323" i="9"/>
  <c r="J324" i="9"/>
  <c r="J325" i="9"/>
  <c r="J326" i="9"/>
  <c r="C327" i="9"/>
  <c r="D327" i="9"/>
  <c r="J303" i="9"/>
  <c r="C303" i="9"/>
  <c r="D303" i="9"/>
  <c r="C304" i="9"/>
  <c r="D304" i="9"/>
  <c r="J305" i="9"/>
  <c r="C305" i="9"/>
  <c r="D305" i="9"/>
  <c r="C306" i="9"/>
  <c r="D306" i="9"/>
  <c r="C307" i="9"/>
  <c r="D307" i="9"/>
  <c r="J308" i="9"/>
  <c r="C308" i="9"/>
  <c r="D308" i="9"/>
  <c r="J309" i="9"/>
  <c r="C309" i="9"/>
  <c r="D309" i="9"/>
  <c r="J310" i="9"/>
  <c r="C310" i="9"/>
  <c r="D310" i="9"/>
  <c r="C311" i="9"/>
  <c r="D311" i="9"/>
  <c r="C312" i="9"/>
  <c r="D312" i="9"/>
  <c r="J313" i="9"/>
  <c r="C313" i="9"/>
  <c r="D313" i="9"/>
  <c r="C314" i="9"/>
  <c r="D314" i="9"/>
  <c r="C315" i="9"/>
  <c r="D315" i="9"/>
  <c r="D316" i="9"/>
  <c r="C316" i="9"/>
  <c r="J316" i="9"/>
  <c r="J168" i="9"/>
  <c r="C168" i="9"/>
  <c r="D168" i="9"/>
  <c r="C169" i="9"/>
  <c r="D169" i="9"/>
  <c r="C170" i="9"/>
  <c r="D170" i="9"/>
  <c r="C171" i="9"/>
  <c r="D171" i="9"/>
  <c r="J172" i="9"/>
  <c r="C172" i="9"/>
  <c r="D172" i="9"/>
  <c r="J173" i="9"/>
  <c r="C173" i="9"/>
  <c r="D173" i="9"/>
  <c r="C174" i="9"/>
  <c r="D174" i="9"/>
  <c r="C175" i="9"/>
  <c r="D175" i="9"/>
  <c r="J176" i="9"/>
  <c r="C176" i="9"/>
  <c r="D176" i="9"/>
  <c r="C177" i="9"/>
  <c r="D177" i="9"/>
  <c r="C178" i="9"/>
  <c r="D178" i="9"/>
  <c r="C179" i="9"/>
  <c r="D179" i="9"/>
  <c r="J180" i="9"/>
  <c r="C180" i="9"/>
  <c r="D180" i="9"/>
  <c r="J181" i="9"/>
  <c r="C181" i="9"/>
  <c r="D181" i="9"/>
  <c r="C182" i="9"/>
  <c r="D182" i="9"/>
  <c r="C183" i="9"/>
  <c r="D183" i="9"/>
  <c r="J184" i="9"/>
  <c r="C184" i="9"/>
  <c r="D184" i="9"/>
  <c r="C185" i="9"/>
  <c r="D185" i="9"/>
  <c r="C186" i="9"/>
  <c r="D186" i="9"/>
  <c r="C187" i="9"/>
  <c r="D187" i="9"/>
  <c r="J188" i="9"/>
  <c r="C188" i="9"/>
  <c r="D188" i="9"/>
  <c r="J189" i="9"/>
  <c r="C189" i="9"/>
  <c r="D189" i="9"/>
  <c r="J190" i="9"/>
  <c r="C190" i="9"/>
  <c r="D190" i="9"/>
  <c r="C191" i="9"/>
  <c r="D191" i="9"/>
  <c r="J192" i="9"/>
  <c r="C192" i="9"/>
  <c r="D192" i="9"/>
  <c r="C193" i="9"/>
  <c r="D193" i="9"/>
  <c r="C194" i="9"/>
  <c r="D194" i="9"/>
  <c r="C195" i="9"/>
  <c r="D195" i="9"/>
  <c r="J196" i="9"/>
  <c r="C196" i="9"/>
  <c r="D196" i="9"/>
  <c r="J197" i="9"/>
  <c r="C197" i="9"/>
  <c r="D197" i="9"/>
  <c r="C198" i="9"/>
  <c r="D198" i="9"/>
  <c r="C199" i="9"/>
  <c r="D199" i="9"/>
  <c r="J200" i="9"/>
  <c r="C200" i="9"/>
  <c r="D200" i="9"/>
  <c r="C201" i="9"/>
  <c r="D201" i="9"/>
  <c r="C202" i="9"/>
  <c r="D202" i="9"/>
  <c r="C203" i="9"/>
  <c r="D203" i="9"/>
  <c r="J204" i="9"/>
  <c r="C204" i="9"/>
  <c r="D204" i="9"/>
  <c r="J205" i="9"/>
  <c r="C205" i="9"/>
  <c r="D205" i="9"/>
  <c r="C206" i="9"/>
  <c r="D206" i="9"/>
  <c r="C207" i="9"/>
  <c r="D207" i="9"/>
  <c r="J208" i="9"/>
  <c r="C208" i="9"/>
  <c r="D208" i="9"/>
  <c r="C209" i="9"/>
  <c r="D209" i="9"/>
  <c r="C210" i="9"/>
  <c r="D210" i="9"/>
  <c r="C211" i="9"/>
  <c r="D211" i="9"/>
  <c r="J212" i="9"/>
  <c r="C212" i="9"/>
  <c r="D212" i="9"/>
  <c r="J213" i="9"/>
  <c r="C213" i="9"/>
  <c r="D213" i="9"/>
  <c r="C214" i="9"/>
  <c r="D214" i="9"/>
  <c r="C215" i="9"/>
  <c r="D215" i="9"/>
  <c r="J216" i="9"/>
  <c r="C216" i="9"/>
  <c r="D216" i="9"/>
  <c r="C217" i="9"/>
  <c r="D217" i="9"/>
  <c r="C218" i="9"/>
  <c r="D218" i="9"/>
  <c r="J220" i="9"/>
  <c r="C220" i="9"/>
  <c r="D220" i="9"/>
  <c r="J221" i="9"/>
  <c r="C221" i="9"/>
  <c r="D221" i="9"/>
  <c r="C222" i="9"/>
  <c r="D222" i="9"/>
  <c r="C223" i="9"/>
  <c r="D223" i="9"/>
  <c r="J224" i="9"/>
  <c r="C224" i="9"/>
  <c r="D224" i="9"/>
  <c r="C227" i="9"/>
  <c r="D227" i="9"/>
  <c r="J228" i="9"/>
  <c r="C228" i="9"/>
  <c r="D228" i="9"/>
  <c r="J229" i="9"/>
  <c r="C229" i="9"/>
  <c r="D229" i="9"/>
  <c r="C230" i="9"/>
  <c r="D230" i="9"/>
  <c r="C231" i="9"/>
  <c r="D231" i="9"/>
  <c r="J232" i="9"/>
  <c r="C233" i="9"/>
  <c r="D233" i="9"/>
  <c r="C234" i="9"/>
  <c r="D234" i="9"/>
  <c r="C235" i="9"/>
  <c r="D235" i="9"/>
  <c r="J236" i="9"/>
  <c r="C236" i="9"/>
  <c r="D236" i="9"/>
  <c r="J237" i="9"/>
  <c r="C237" i="9"/>
  <c r="D237" i="9"/>
  <c r="J240" i="9"/>
  <c r="C240" i="9"/>
  <c r="D240" i="9"/>
  <c r="C241" i="9"/>
  <c r="D241" i="9"/>
  <c r="C242" i="9"/>
  <c r="D242" i="9"/>
  <c r="C243" i="9"/>
  <c r="D243" i="9"/>
  <c r="J244" i="9"/>
  <c r="C244" i="9"/>
  <c r="D244" i="9"/>
  <c r="J245" i="9"/>
  <c r="C247" i="9"/>
  <c r="D247" i="9"/>
  <c r="J248" i="9"/>
  <c r="C249" i="9"/>
  <c r="D249" i="9"/>
  <c r="C250" i="9"/>
  <c r="D250" i="9"/>
  <c r="C251" i="9"/>
  <c r="D251" i="9"/>
  <c r="J252" i="9"/>
  <c r="C252" i="9"/>
  <c r="D252" i="9"/>
  <c r="J253" i="9"/>
  <c r="C253" i="9"/>
  <c r="D253" i="9"/>
  <c r="J256" i="9"/>
  <c r="C256" i="9"/>
  <c r="D256" i="9"/>
  <c r="C257" i="9"/>
  <c r="D257" i="9"/>
  <c r="C258" i="9"/>
  <c r="D258" i="9"/>
  <c r="C259" i="9"/>
  <c r="D259" i="9"/>
  <c r="J260" i="9"/>
  <c r="C260" i="9"/>
  <c r="D260" i="9"/>
  <c r="J261" i="9"/>
  <c r="C261" i="9"/>
  <c r="D261" i="9"/>
  <c r="C262" i="9"/>
  <c r="D262" i="9"/>
  <c r="C263" i="9"/>
  <c r="D263" i="9"/>
  <c r="J264" i="9"/>
  <c r="C264" i="9"/>
  <c r="D264" i="9"/>
  <c r="C265" i="9"/>
  <c r="D265" i="9"/>
  <c r="C266" i="9"/>
  <c r="D266" i="9"/>
  <c r="C267" i="9"/>
  <c r="D267" i="9"/>
  <c r="J268" i="9"/>
  <c r="C268" i="9"/>
  <c r="D268" i="9"/>
  <c r="J269" i="9"/>
  <c r="C269" i="9"/>
  <c r="D269" i="9"/>
  <c r="C270" i="9"/>
  <c r="D270" i="9"/>
  <c r="C271" i="9"/>
  <c r="D271" i="9"/>
  <c r="J272" i="9"/>
  <c r="C272" i="9"/>
  <c r="D272" i="9"/>
  <c r="C273" i="9"/>
  <c r="D273" i="9"/>
  <c r="C274" i="9"/>
  <c r="D274" i="9"/>
  <c r="C275" i="9"/>
  <c r="D275" i="9"/>
  <c r="J276" i="9"/>
  <c r="C276" i="9"/>
  <c r="D276" i="9"/>
  <c r="J277" i="9"/>
  <c r="C277" i="9"/>
  <c r="D277" i="9"/>
  <c r="C278" i="9"/>
  <c r="D278" i="9"/>
  <c r="C279" i="9"/>
  <c r="D279" i="9"/>
  <c r="J280" i="9"/>
  <c r="C280" i="9"/>
  <c r="D280" i="9"/>
  <c r="C281" i="9"/>
  <c r="D281" i="9"/>
  <c r="C282" i="9"/>
  <c r="D282" i="9"/>
  <c r="C283" i="9"/>
  <c r="D283" i="9"/>
  <c r="J284" i="9"/>
  <c r="C284" i="9"/>
  <c r="D284" i="9"/>
  <c r="J285" i="9"/>
  <c r="C285" i="9"/>
  <c r="D285" i="9"/>
  <c r="C286" i="9"/>
  <c r="D286" i="9"/>
  <c r="C287" i="9"/>
  <c r="D287" i="9"/>
  <c r="J288" i="9"/>
  <c r="C288" i="9"/>
  <c r="D288" i="9"/>
  <c r="C289" i="9"/>
  <c r="D289" i="9"/>
  <c r="C290" i="9"/>
  <c r="D290" i="9"/>
  <c r="C291" i="9"/>
  <c r="D291" i="9"/>
  <c r="J292" i="9"/>
  <c r="C292" i="9"/>
  <c r="D292" i="9"/>
  <c r="J293" i="9"/>
  <c r="C293" i="9"/>
  <c r="D293" i="9"/>
  <c r="C294" i="9"/>
  <c r="D294" i="9"/>
  <c r="C295" i="9"/>
  <c r="D295" i="9"/>
  <c r="J296" i="9"/>
  <c r="C296" i="9"/>
  <c r="D296" i="9"/>
  <c r="C297" i="9"/>
  <c r="D297" i="9"/>
  <c r="C298" i="9"/>
  <c r="D298" i="9"/>
  <c r="C299" i="9"/>
  <c r="D299" i="9"/>
  <c r="J300" i="9"/>
  <c r="C300" i="9"/>
  <c r="D300" i="9"/>
  <c r="J301" i="9"/>
  <c r="C301" i="9"/>
  <c r="D301" i="9"/>
  <c r="C302" i="9"/>
  <c r="D302" i="9"/>
  <c r="J153" i="9"/>
  <c r="C153" i="9"/>
  <c r="D153" i="9"/>
  <c r="C154" i="9"/>
  <c r="D154" i="9"/>
  <c r="C155" i="9"/>
  <c r="D155" i="9"/>
  <c r="J156" i="9"/>
  <c r="C156" i="9"/>
  <c r="D156" i="9"/>
  <c r="J157" i="9"/>
  <c r="C157" i="9"/>
  <c r="D157" i="9"/>
  <c r="J160" i="9"/>
  <c r="C160" i="9"/>
  <c r="D160" i="9"/>
  <c r="C161" i="9"/>
  <c r="D161" i="9"/>
  <c r="C162" i="9"/>
  <c r="D162" i="9"/>
  <c r="C163" i="9"/>
  <c r="D163" i="9"/>
  <c r="J164" i="9"/>
  <c r="J165" i="9"/>
  <c r="D167" i="9"/>
  <c r="C167" i="9"/>
  <c r="O3" i="9"/>
  <c r="J428" i="9"/>
  <c r="AK12" i="6" l="1"/>
  <c r="AJ12" i="6" s="1"/>
  <c r="J45" i="9"/>
  <c r="C45" i="9"/>
  <c r="D45" i="9"/>
  <c r="J46" i="9"/>
  <c r="C46" i="9"/>
  <c r="D46" i="9"/>
  <c r="J47" i="9"/>
  <c r="C47" i="9"/>
  <c r="D47" i="9"/>
  <c r="J48" i="9"/>
  <c r="C48" i="9"/>
  <c r="D48" i="9"/>
  <c r="J49" i="9"/>
  <c r="C49" i="9"/>
  <c r="D49" i="9"/>
  <c r="J50" i="9"/>
  <c r="C50" i="9"/>
  <c r="D50" i="9"/>
  <c r="J51" i="9"/>
  <c r="C51" i="9"/>
  <c r="D51" i="9"/>
  <c r="J52" i="9"/>
  <c r="C52" i="9"/>
  <c r="D52" i="9"/>
  <c r="J53" i="9"/>
  <c r="C53" i="9"/>
  <c r="D53" i="9"/>
  <c r="J54" i="9"/>
  <c r="C54" i="9"/>
  <c r="D54" i="9"/>
  <c r="J55" i="9"/>
  <c r="C55" i="9"/>
  <c r="D55" i="9"/>
  <c r="J56" i="9"/>
  <c r="C56" i="9"/>
  <c r="D56" i="9"/>
  <c r="J57" i="9"/>
  <c r="C57" i="9"/>
  <c r="D57" i="9"/>
  <c r="J58" i="9"/>
  <c r="C58" i="9"/>
  <c r="D58" i="9"/>
  <c r="J59" i="9"/>
  <c r="C59" i="9"/>
  <c r="D59" i="9"/>
  <c r="J60" i="9"/>
  <c r="C60" i="9"/>
  <c r="D60" i="9"/>
  <c r="J61" i="9"/>
  <c r="C61" i="9"/>
  <c r="D61" i="9"/>
  <c r="J62" i="9"/>
  <c r="C62" i="9"/>
  <c r="D62" i="9"/>
  <c r="J63" i="9"/>
  <c r="C63" i="9"/>
  <c r="D63" i="9"/>
  <c r="J64" i="9"/>
  <c r="C64" i="9"/>
  <c r="D64" i="9"/>
  <c r="J65" i="9"/>
  <c r="C65" i="9"/>
  <c r="D65" i="9"/>
  <c r="J66" i="9"/>
  <c r="C66" i="9"/>
  <c r="D66" i="9"/>
  <c r="J67" i="9"/>
  <c r="C67" i="9"/>
  <c r="D67" i="9"/>
  <c r="J68" i="9"/>
  <c r="C68" i="9"/>
  <c r="D68" i="9"/>
  <c r="J69" i="9"/>
  <c r="C69" i="9"/>
  <c r="D69" i="9"/>
  <c r="J70" i="9"/>
  <c r="C70" i="9"/>
  <c r="D70" i="9"/>
  <c r="J71" i="9"/>
  <c r="C71" i="9"/>
  <c r="D71" i="9"/>
  <c r="J72" i="9"/>
  <c r="C72" i="9"/>
  <c r="J73" i="9"/>
  <c r="J74" i="9"/>
  <c r="C74" i="9"/>
  <c r="D74" i="9"/>
  <c r="J75" i="9"/>
  <c r="J76" i="9"/>
  <c r="C76" i="9"/>
  <c r="D76" i="9"/>
  <c r="J77" i="9"/>
  <c r="C77" i="9"/>
  <c r="D77" i="9"/>
  <c r="J78" i="9"/>
  <c r="C78" i="9"/>
  <c r="D78" i="9"/>
  <c r="J79" i="9"/>
  <c r="C79" i="9"/>
  <c r="D79" i="9"/>
  <c r="J80" i="9"/>
  <c r="C80" i="9"/>
  <c r="D80" i="9"/>
  <c r="J81" i="9"/>
  <c r="C81" i="9"/>
  <c r="D81" i="9"/>
  <c r="J82" i="9"/>
  <c r="J83" i="9"/>
  <c r="J84" i="9"/>
  <c r="C84" i="9"/>
  <c r="D84" i="9"/>
  <c r="J85" i="9"/>
  <c r="C85" i="9"/>
  <c r="D85" i="9"/>
  <c r="J86" i="9"/>
  <c r="C86" i="9"/>
  <c r="D86" i="9"/>
  <c r="J87" i="9"/>
  <c r="C87" i="9"/>
  <c r="D87" i="9"/>
  <c r="J88" i="9"/>
  <c r="J89" i="9"/>
  <c r="C89" i="9"/>
  <c r="D89" i="9"/>
  <c r="J90" i="9"/>
  <c r="C90" i="9"/>
  <c r="D90" i="9"/>
  <c r="J91" i="9"/>
  <c r="C91" i="9"/>
  <c r="D91" i="9"/>
  <c r="J92" i="9"/>
  <c r="C92" i="9"/>
  <c r="D92" i="9"/>
  <c r="J93" i="9"/>
  <c r="C93" i="9"/>
  <c r="D93" i="9"/>
  <c r="J94" i="9"/>
  <c r="C94" i="9"/>
  <c r="D94" i="9"/>
  <c r="J95" i="9"/>
  <c r="J96" i="9"/>
  <c r="C96" i="9"/>
  <c r="D96" i="9"/>
  <c r="J97" i="9"/>
  <c r="C97" i="9"/>
  <c r="D97" i="9"/>
  <c r="J98" i="9"/>
  <c r="C98" i="9"/>
  <c r="D98" i="9"/>
  <c r="J99" i="9"/>
  <c r="C99" i="9"/>
  <c r="D99" i="9"/>
  <c r="J100" i="9"/>
  <c r="C100" i="9"/>
  <c r="D100" i="9"/>
  <c r="J101" i="9"/>
  <c r="C101" i="9"/>
  <c r="D101" i="9"/>
  <c r="J102" i="9"/>
  <c r="C102" i="9"/>
  <c r="D102" i="9"/>
  <c r="J103" i="9"/>
  <c r="C103" i="9"/>
  <c r="D103" i="9"/>
  <c r="J104" i="9"/>
  <c r="J105" i="9"/>
  <c r="C105" i="9"/>
  <c r="D105" i="9"/>
  <c r="J106" i="9"/>
  <c r="C106" i="9"/>
  <c r="D106" i="9"/>
  <c r="J107" i="9"/>
  <c r="C107" i="9"/>
  <c r="D107" i="9"/>
  <c r="J108" i="9"/>
  <c r="J109" i="9"/>
  <c r="J110" i="9"/>
  <c r="C110" i="9"/>
  <c r="D110" i="9"/>
  <c r="J111" i="9"/>
  <c r="C111" i="9"/>
  <c r="D111" i="9"/>
  <c r="J112" i="9"/>
  <c r="C112" i="9"/>
  <c r="D112" i="9"/>
  <c r="J113" i="9"/>
  <c r="C113" i="9"/>
  <c r="D113" i="9"/>
  <c r="J114" i="9"/>
  <c r="C114" i="9"/>
  <c r="D114" i="9"/>
  <c r="J115" i="9"/>
  <c r="C115" i="9"/>
  <c r="D115" i="9"/>
  <c r="J116" i="9"/>
  <c r="C116" i="9"/>
  <c r="D116" i="9"/>
  <c r="J117" i="9"/>
  <c r="C117" i="9"/>
  <c r="D117" i="9"/>
  <c r="J118" i="9"/>
  <c r="C118" i="9"/>
  <c r="D118" i="9"/>
  <c r="J119" i="9"/>
  <c r="C119" i="9"/>
  <c r="D119" i="9"/>
  <c r="J120" i="9"/>
  <c r="C120" i="9"/>
  <c r="D120" i="9"/>
  <c r="J121" i="9"/>
  <c r="J122" i="9"/>
  <c r="J123" i="9"/>
  <c r="J124" i="9"/>
  <c r="J125" i="9"/>
  <c r="C125" i="9"/>
  <c r="D125" i="9"/>
  <c r="J126" i="9"/>
  <c r="C126" i="9"/>
  <c r="D126" i="9"/>
  <c r="J127" i="9"/>
  <c r="C127" i="9"/>
  <c r="D127" i="9"/>
  <c r="J128" i="9"/>
  <c r="C128" i="9"/>
  <c r="D128" i="9"/>
  <c r="J129" i="9"/>
  <c r="C129" i="9"/>
  <c r="D129" i="9"/>
  <c r="J130" i="9"/>
  <c r="C130" i="9"/>
  <c r="D130" i="9"/>
  <c r="J131" i="9"/>
  <c r="C131" i="9"/>
  <c r="D131" i="9"/>
  <c r="J132" i="9"/>
  <c r="C132" i="9"/>
  <c r="D132" i="9"/>
  <c r="J133" i="9"/>
  <c r="C133" i="9"/>
  <c r="D133" i="9"/>
  <c r="J134" i="9"/>
  <c r="C134" i="9"/>
  <c r="D134" i="9"/>
  <c r="J135" i="9"/>
  <c r="C135" i="9"/>
  <c r="D135" i="9"/>
  <c r="J136" i="9"/>
  <c r="C136" i="9"/>
  <c r="D136" i="9"/>
  <c r="J137" i="9"/>
  <c r="C137" i="9"/>
  <c r="D137" i="9"/>
  <c r="J138" i="9"/>
  <c r="C138" i="9"/>
  <c r="D138" i="9"/>
  <c r="J139" i="9"/>
  <c r="C139" i="9"/>
  <c r="D139" i="9"/>
  <c r="J140" i="9"/>
  <c r="C140" i="9"/>
  <c r="J141" i="9"/>
  <c r="J142" i="9"/>
  <c r="C142" i="9"/>
  <c r="D142" i="9"/>
  <c r="J143" i="9"/>
  <c r="C143" i="9"/>
  <c r="D143" i="9"/>
  <c r="J144" i="9"/>
  <c r="C144" i="9"/>
  <c r="D144" i="9"/>
  <c r="J145" i="9"/>
  <c r="J146" i="9"/>
  <c r="J147" i="9"/>
  <c r="C147" i="9"/>
  <c r="D147" i="9"/>
  <c r="J148" i="9"/>
  <c r="C148" i="9"/>
  <c r="D148" i="9"/>
  <c r="J149" i="9"/>
  <c r="C149" i="9"/>
  <c r="D149" i="9"/>
  <c r="J150" i="9"/>
  <c r="C150" i="9"/>
  <c r="D150" i="9"/>
  <c r="J151" i="9"/>
  <c r="C151" i="9"/>
  <c r="D151" i="9"/>
  <c r="J152" i="9"/>
  <c r="J26" i="9"/>
  <c r="C26" i="9"/>
  <c r="D26" i="9"/>
  <c r="J27" i="9"/>
  <c r="C27" i="9"/>
  <c r="D27" i="9"/>
  <c r="J28" i="9"/>
  <c r="C28" i="9"/>
  <c r="D28" i="9"/>
  <c r="J29" i="9"/>
  <c r="C29" i="9"/>
  <c r="D29" i="9"/>
  <c r="J30" i="9"/>
  <c r="C30" i="9"/>
  <c r="D30" i="9"/>
  <c r="J31" i="9"/>
  <c r="C31" i="9"/>
  <c r="D31" i="9"/>
  <c r="J32" i="9"/>
  <c r="C32" i="9"/>
  <c r="D32" i="9"/>
  <c r="J33" i="9"/>
  <c r="C33" i="9"/>
  <c r="D33" i="9"/>
  <c r="J34" i="9"/>
  <c r="C34" i="9"/>
  <c r="D34" i="9"/>
  <c r="J35" i="9"/>
  <c r="C35" i="9"/>
  <c r="D35" i="9"/>
  <c r="J36" i="9"/>
  <c r="C36" i="9"/>
  <c r="D36" i="9"/>
  <c r="J37" i="9"/>
  <c r="C37" i="9"/>
  <c r="D37" i="9"/>
  <c r="J38" i="9"/>
  <c r="C38" i="9"/>
  <c r="D38" i="9"/>
  <c r="J39" i="9"/>
  <c r="C39" i="9"/>
  <c r="D39" i="9"/>
  <c r="J40" i="9"/>
  <c r="C40" i="9"/>
  <c r="D40" i="9"/>
  <c r="J41" i="9"/>
  <c r="C41" i="9"/>
  <c r="D41" i="9"/>
  <c r="J42" i="9"/>
  <c r="C42" i="9"/>
  <c r="D42" i="9"/>
  <c r="J43" i="9"/>
  <c r="C43" i="9"/>
  <c r="D43" i="9"/>
  <c r="J44" i="9"/>
  <c r="C44" i="9"/>
  <c r="D44" i="9"/>
  <c r="J4" i="9"/>
  <c r="C4" i="9"/>
  <c r="D4" i="9"/>
  <c r="J5" i="9"/>
  <c r="C5" i="9"/>
  <c r="D5" i="9"/>
  <c r="J6" i="9"/>
  <c r="C6" i="9"/>
  <c r="D6" i="9"/>
  <c r="J7" i="9"/>
  <c r="C7" i="9"/>
  <c r="D7" i="9"/>
  <c r="J8" i="9"/>
  <c r="C8" i="9"/>
  <c r="D8" i="9"/>
  <c r="J9" i="9"/>
  <c r="C9" i="9"/>
  <c r="D9" i="9"/>
  <c r="J10" i="9"/>
  <c r="C10" i="9"/>
  <c r="D10" i="9"/>
  <c r="J11" i="9"/>
  <c r="C11" i="9"/>
  <c r="D11" i="9"/>
  <c r="J12" i="9"/>
  <c r="C12" i="9"/>
  <c r="D12" i="9"/>
  <c r="J13" i="9"/>
  <c r="C13" i="9"/>
  <c r="D13" i="9"/>
  <c r="J14" i="9"/>
  <c r="C14" i="9"/>
  <c r="J15" i="9"/>
  <c r="J16" i="9"/>
  <c r="J17" i="9"/>
  <c r="C17" i="9"/>
  <c r="D17" i="9"/>
  <c r="J18" i="9"/>
  <c r="C18" i="9"/>
  <c r="D18" i="9"/>
  <c r="J19" i="9"/>
  <c r="C19" i="9"/>
  <c r="D19" i="9"/>
  <c r="J20" i="9"/>
  <c r="C20" i="9"/>
  <c r="D20" i="9"/>
  <c r="J21" i="9"/>
  <c r="J22" i="9"/>
  <c r="J23" i="9"/>
  <c r="J24" i="9"/>
  <c r="J25" i="9"/>
  <c r="C25" i="9"/>
  <c r="D25" i="9"/>
  <c r="D3" i="9"/>
  <c r="C3" i="9"/>
  <c r="J30" i="6"/>
  <c r="K30" i="6"/>
  <c r="L30" i="6"/>
  <c r="J31" i="6"/>
  <c r="K31" i="6"/>
  <c r="L31" i="6"/>
  <c r="J32" i="6"/>
  <c r="AC32" i="6" s="1"/>
  <c r="K32" i="6"/>
  <c r="L32" i="6"/>
  <c r="J33" i="6"/>
  <c r="AC33" i="6" s="1"/>
  <c r="K33" i="6"/>
  <c r="L33" i="6"/>
  <c r="J34" i="6"/>
  <c r="AC34" i="6" s="1"/>
  <c r="K34" i="6"/>
  <c r="L34" i="6"/>
  <c r="J35" i="6"/>
  <c r="AC35" i="6" s="1"/>
  <c r="K35" i="6"/>
  <c r="L35" i="6"/>
  <c r="J36" i="6"/>
  <c r="AC36" i="6" s="1"/>
  <c r="K36" i="6"/>
  <c r="L36" i="6"/>
  <c r="J37" i="6"/>
  <c r="AC37" i="6" s="1"/>
  <c r="K37" i="6"/>
  <c r="L37" i="6"/>
  <c r="J38" i="6"/>
  <c r="AC38" i="6" s="1"/>
  <c r="K38" i="6"/>
  <c r="L38" i="6"/>
  <c r="J39" i="6"/>
  <c r="AC39" i="6" s="1"/>
  <c r="K39" i="6"/>
  <c r="L39" i="6"/>
  <c r="J40" i="6"/>
  <c r="AC40" i="6" s="1"/>
  <c r="K40" i="6"/>
  <c r="L40" i="6"/>
  <c r="J41" i="6"/>
  <c r="AC41" i="6" s="1"/>
  <c r="K41" i="6"/>
  <c r="L41" i="6"/>
  <c r="J42" i="6"/>
  <c r="AC42" i="6" s="1"/>
  <c r="K42" i="6"/>
  <c r="L42" i="6"/>
  <c r="J43" i="6"/>
  <c r="AC43" i="6" s="1"/>
  <c r="K43" i="6"/>
  <c r="L43" i="6"/>
  <c r="J44" i="6"/>
  <c r="AC44" i="6" s="1"/>
  <c r="K44" i="6"/>
  <c r="L44" i="6"/>
  <c r="J45" i="6"/>
  <c r="AC45" i="6" s="1"/>
  <c r="K45" i="6"/>
  <c r="L45" i="6"/>
  <c r="J46" i="6"/>
  <c r="AC46" i="6" s="1"/>
  <c r="K46" i="6"/>
  <c r="L46" i="6"/>
  <c r="J47" i="6"/>
  <c r="AC47" i="6" s="1"/>
  <c r="K47" i="6"/>
  <c r="L47" i="6"/>
  <c r="J48" i="6"/>
  <c r="AC48" i="6" s="1"/>
  <c r="K48" i="6"/>
  <c r="L48" i="6"/>
  <c r="J49" i="6"/>
  <c r="AC49" i="6" s="1"/>
  <c r="K49" i="6"/>
  <c r="L49" i="6"/>
  <c r="J50" i="6"/>
  <c r="AC50" i="6" s="1"/>
  <c r="K50" i="6"/>
  <c r="L50" i="6"/>
  <c r="J51" i="6"/>
  <c r="AC51" i="6" s="1"/>
  <c r="K51" i="6"/>
  <c r="L51" i="6"/>
  <c r="J52" i="6"/>
  <c r="AC52" i="6" s="1"/>
  <c r="K52" i="6"/>
  <c r="L52" i="6"/>
  <c r="J53" i="6"/>
  <c r="AC53" i="6" s="1"/>
  <c r="K53" i="6"/>
  <c r="L53" i="6"/>
  <c r="J54" i="6"/>
  <c r="AC54" i="6" s="1"/>
  <c r="K54" i="6"/>
  <c r="L54" i="6"/>
  <c r="J55" i="6"/>
  <c r="AC55" i="6" s="1"/>
  <c r="K55" i="6"/>
  <c r="L55" i="6"/>
  <c r="J56" i="6"/>
  <c r="AC56" i="6" s="1"/>
  <c r="K56" i="6"/>
  <c r="L56" i="6"/>
  <c r="J57" i="6"/>
  <c r="AC57" i="6" s="1"/>
  <c r="K57" i="6"/>
  <c r="L57" i="6"/>
  <c r="J58" i="6"/>
  <c r="AC58" i="6" s="1"/>
  <c r="K58" i="6"/>
  <c r="L58" i="6"/>
  <c r="J59" i="6"/>
  <c r="AC59" i="6" s="1"/>
  <c r="K59" i="6"/>
  <c r="L59" i="6"/>
  <c r="J60" i="6"/>
  <c r="AC60" i="6" s="1"/>
  <c r="K60" i="6"/>
  <c r="L60" i="6"/>
  <c r="J61" i="6"/>
  <c r="AC61" i="6" s="1"/>
  <c r="K61" i="6"/>
  <c r="L61" i="6"/>
  <c r="J62" i="6"/>
  <c r="AC62" i="6" s="1"/>
  <c r="K62" i="6"/>
  <c r="L62" i="6"/>
  <c r="J63" i="6"/>
  <c r="AC63" i="6" s="1"/>
  <c r="K63" i="6"/>
  <c r="L63" i="6"/>
  <c r="J64" i="6"/>
  <c r="AC64" i="6" s="1"/>
  <c r="K64" i="6"/>
  <c r="L64" i="6"/>
  <c r="J65" i="6"/>
  <c r="AC65" i="6" s="1"/>
  <c r="K65" i="6"/>
  <c r="L65" i="6"/>
  <c r="J66" i="6"/>
  <c r="AC66" i="6" s="1"/>
  <c r="K66" i="6"/>
  <c r="L66" i="6"/>
  <c r="J67" i="6"/>
  <c r="AC67" i="6" s="1"/>
  <c r="K67" i="6"/>
  <c r="L67" i="6"/>
  <c r="J68" i="6"/>
  <c r="AC68" i="6" s="1"/>
  <c r="K68" i="6"/>
  <c r="L68" i="6"/>
  <c r="J69" i="6"/>
  <c r="AC69" i="6" s="1"/>
  <c r="K69" i="6"/>
  <c r="L69" i="6"/>
  <c r="J70" i="6"/>
  <c r="AC70" i="6" s="1"/>
  <c r="K70" i="6"/>
  <c r="L70" i="6"/>
  <c r="J71" i="6"/>
  <c r="AC71" i="6" s="1"/>
  <c r="K71" i="6"/>
  <c r="L71" i="6"/>
  <c r="J72" i="6"/>
  <c r="AC72" i="6" s="1"/>
  <c r="J73" i="6"/>
  <c r="AC73" i="6" s="1"/>
  <c r="K73" i="6"/>
  <c r="L73" i="6"/>
  <c r="J74" i="6"/>
  <c r="AC74" i="6" s="1"/>
  <c r="K74" i="6"/>
  <c r="L74" i="6"/>
  <c r="J75" i="6"/>
  <c r="AC75" i="6" s="1"/>
  <c r="K75" i="6"/>
  <c r="L75" i="6"/>
  <c r="J76" i="6"/>
  <c r="AC76" i="6" s="1"/>
  <c r="J77" i="6"/>
  <c r="AC77" i="6" s="1"/>
  <c r="K77" i="6"/>
  <c r="L77" i="6"/>
  <c r="J78" i="6"/>
  <c r="AC78" i="6" s="1"/>
  <c r="K78" i="6"/>
  <c r="L78" i="6"/>
  <c r="J79" i="6"/>
  <c r="AC79" i="6" s="1"/>
  <c r="K79" i="6"/>
  <c r="L79" i="6"/>
  <c r="J80" i="6"/>
  <c r="AC80" i="6" s="1"/>
  <c r="K80" i="6"/>
  <c r="L80" i="6"/>
  <c r="J81" i="6"/>
  <c r="AC81" i="6" s="1"/>
  <c r="K81" i="6"/>
  <c r="L81" i="6"/>
  <c r="J82" i="6"/>
  <c r="AC82" i="6" s="1"/>
  <c r="K82" i="6"/>
  <c r="J83" i="6"/>
  <c r="AC83" i="6" s="1"/>
  <c r="K83" i="6"/>
  <c r="L83" i="6"/>
  <c r="J84" i="6"/>
  <c r="AC84" i="6" s="1"/>
  <c r="K84" i="6"/>
  <c r="L84" i="6"/>
  <c r="J85" i="6"/>
  <c r="AC85" i="6" s="1"/>
  <c r="K85" i="6"/>
  <c r="L85" i="6"/>
  <c r="J86" i="6"/>
  <c r="AC86" i="6" s="1"/>
  <c r="J87" i="6"/>
  <c r="AC87" i="6" s="1"/>
  <c r="K87" i="6"/>
  <c r="L87" i="6"/>
  <c r="J88" i="6"/>
  <c r="AC88" i="6" s="1"/>
  <c r="K88" i="6"/>
  <c r="L88" i="6"/>
  <c r="J89" i="6"/>
  <c r="AC89" i="6" s="1"/>
  <c r="K89" i="6"/>
  <c r="L89" i="6"/>
  <c r="J90" i="6"/>
  <c r="AC90" i="6" s="1"/>
  <c r="K90" i="6"/>
  <c r="L90" i="6"/>
  <c r="J91" i="6"/>
  <c r="AC91" i="6" s="1"/>
  <c r="K91" i="6"/>
  <c r="L91" i="6"/>
  <c r="J92" i="6"/>
  <c r="AC92" i="6" s="1"/>
  <c r="K92" i="6"/>
  <c r="L92" i="6"/>
  <c r="J93" i="6"/>
  <c r="AC93" i="6" s="1"/>
  <c r="K93" i="6"/>
  <c r="L93" i="6"/>
  <c r="J94" i="6"/>
  <c r="AC94" i="6" s="1"/>
  <c r="K94" i="6"/>
  <c r="L94" i="6"/>
  <c r="J95" i="6"/>
  <c r="AC95" i="6" s="1"/>
  <c r="K95" i="6"/>
  <c r="L95" i="6"/>
  <c r="J96" i="6"/>
  <c r="AC96" i="6" s="1"/>
  <c r="K96" i="6"/>
  <c r="L96" i="6"/>
  <c r="J97" i="6"/>
  <c r="AC97" i="6" s="1"/>
  <c r="K97" i="6"/>
  <c r="L97" i="6"/>
  <c r="J98" i="6"/>
  <c r="AC98" i="6" s="1"/>
  <c r="K98" i="6"/>
  <c r="L98" i="6"/>
  <c r="J99" i="6"/>
  <c r="AC99" i="6" s="1"/>
  <c r="K99" i="6"/>
  <c r="L99" i="6"/>
  <c r="J100" i="6"/>
  <c r="AC100" i="6" s="1"/>
  <c r="K100" i="6"/>
  <c r="L100" i="6"/>
  <c r="J101" i="6"/>
  <c r="AC101" i="6" s="1"/>
  <c r="K101" i="6"/>
  <c r="L101" i="6"/>
  <c r="J102" i="6"/>
  <c r="AC102" i="6" s="1"/>
  <c r="K102" i="6"/>
  <c r="L102" i="6"/>
  <c r="J103" i="6"/>
  <c r="AC103" i="6" s="1"/>
  <c r="K103" i="6"/>
  <c r="L103" i="6"/>
  <c r="J104" i="6"/>
  <c r="AC104" i="6" s="1"/>
  <c r="K104" i="6"/>
  <c r="L104" i="6"/>
  <c r="J105" i="6"/>
  <c r="AC105" i="6" s="1"/>
  <c r="K105" i="6"/>
  <c r="L105" i="6"/>
  <c r="J106" i="6"/>
  <c r="AC106" i="6" s="1"/>
  <c r="K106" i="6"/>
  <c r="L106" i="6"/>
  <c r="J107" i="6"/>
  <c r="AC107" i="6" s="1"/>
  <c r="K107" i="6"/>
  <c r="L107" i="6"/>
  <c r="J108" i="6"/>
  <c r="AC108" i="6" s="1"/>
  <c r="K108" i="6"/>
  <c r="J109" i="6"/>
  <c r="AC109" i="6" s="1"/>
  <c r="K109" i="6"/>
  <c r="L109" i="6"/>
  <c r="J110" i="6"/>
  <c r="AC110" i="6" s="1"/>
  <c r="K110" i="6"/>
  <c r="L110" i="6"/>
  <c r="J111" i="6"/>
  <c r="AC111" i="6" s="1"/>
  <c r="K111" i="6"/>
  <c r="L111" i="6"/>
  <c r="J112" i="6"/>
  <c r="AC112" i="6" s="1"/>
  <c r="J113" i="6"/>
  <c r="AC113" i="6" s="1"/>
  <c r="K113" i="6"/>
  <c r="L113" i="6"/>
  <c r="J114" i="6"/>
  <c r="AC114" i="6" s="1"/>
  <c r="K114" i="6"/>
  <c r="L114" i="6"/>
  <c r="J115" i="6"/>
  <c r="AC115" i="6" s="1"/>
  <c r="K115" i="6"/>
  <c r="L115" i="6"/>
  <c r="J116" i="6"/>
  <c r="AC116" i="6" s="1"/>
  <c r="K116" i="6"/>
  <c r="L116" i="6"/>
  <c r="J117" i="6"/>
  <c r="AC117" i="6" s="1"/>
  <c r="K117" i="6"/>
  <c r="L117" i="6"/>
  <c r="J118" i="6"/>
  <c r="AC118" i="6" s="1"/>
  <c r="K118" i="6"/>
  <c r="L118" i="6"/>
  <c r="J119" i="6"/>
  <c r="AC119" i="6" s="1"/>
  <c r="K119" i="6"/>
  <c r="L119" i="6"/>
  <c r="J120" i="6"/>
  <c r="AC120" i="6" s="1"/>
  <c r="K120" i="6"/>
  <c r="L120" i="6"/>
  <c r="J121" i="6"/>
  <c r="AC121" i="6" s="1"/>
  <c r="K121" i="6"/>
  <c r="J122" i="6"/>
  <c r="AC122" i="6" s="1"/>
  <c r="K122" i="6"/>
  <c r="L122" i="6"/>
  <c r="J123" i="6"/>
  <c r="AC123" i="6" s="1"/>
  <c r="L123" i="6"/>
  <c r="J124" i="6"/>
  <c r="AC124" i="6" s="1"/>
  <c r="K124" i="6"/>
  <c r="L124" i="6"/>
  <c r="J125" i="6"/>
  <c r="AC125" i="6" s="1"/>
  <c r="J126" i="6"/>
  <c r="AC126" i="6" s="1"/>
  <c r="K126" i="6"/>
  <c r="L126" i="6"/>
  <c r="J127" i="6"/>
  <c r="AC127" i="6" s="1"/>
  <c r="J128" i="6"/>
  <c r="AC128" i="6" s="1"/>
  <c r="K128" i="6"/>
  <c r="L128" i="6"/>
  <c r="J129" i="6"/>
  <c r="AC129" i="6" s="1"/>
  <c r="K129" i="6"/>
  <c r="L129" i="6"/>
  <c r="J130" i="6"/>
  <c r="AC130" i="6" s="1"/>
  <c r="K130" i="6"/>
  <c r="L130" i="6"/>
  <c r="J131" i="6"/>
  <c r="AC131" i="6" s="1"/>
  <c r="K131" i="6"/>
  <c r="L131" i="6"/>
  <c r="J132" i="6"/>
  <c r="AC132" i="6" s="1"/>
  <c r="K132" i="6"/>
  <c r="L132" i="6"/>
  <c r="J133" i="6"/>
  <c r="AC133" i="6" s="1"/>
  <c r="K133" i="6"/>
  <c r="L133" i="6"/>
  <c r="J134" i="6"/>
  <c r="AC134" i="6" s="1"/>
  <c r="K134" i="6"/>
  <c r="L134" i="6"/>
  <c r="J135" i="6"/>
  <c r="AC135" i="6" s="1"/>
  <c r="K135" i="6"/>
  <c r="L135" i="6"/>
  <c r="J136" i="6"/>
  <c r="AC136" i="6" s="1"/>
  <c r="K136" i="6"/>
  <c r="L136" i="6"/>
  <c r="J137" i="6"/>
  <c r="AC137" i="6" s="1"/>
  <c r="K137" i="6"/>
  <c r="L137" i="6"/>
  <c r="J138" i="6"/>
  <c r="AC138" i="6" s="1"/>
  <c r="K138" i="6"/>
  <c r="L138" i="6"/>
  <c r="J139" i="6"/>
  <c r="AC139" i="6" s="1"/>
  <c r="K139" i="6"/>
  <c r="L139" i="6"/>
  <c r="J140" i="6"/>
  <c r="AC140" i="6" s="1"/>
  <c r="J141" i="6"/>
  <c r="AC141" i="6" s="1"/>
  <c r="K141" i="6"/>
  <c r="L141" i="6"/>
  <c r="J142" i="6"/>
  <c r="AC142" i="6" s="1"/>
  <c r="K142" i="6"/>
  <c r="L142" i="6"/>
  <c r="J143" i="6"/>
  <c r="AC143" i="6" s="1"/>
  <c r="K143" i="6"/>
  <c r="L143" i="6"/>
  <c r="J144" i="6"/>
  <c r="AC144" i="6" s="1"/>
  <c r="J145" i="6"/>
  <c r="AC145" i="6" s="1"/>
  <c r="J146" i="6"/>
  <c r="AC146" i="6" s="1"/>
  <c r="K146" i="6"/>
  <c r="L146" i="6"/>
  <c r="J147" i="6"/>
  <c r="AC147" i="6" s="1"/>
  <c r="K147" i="6"/>
  <c r="L147" i="6"/>
  <c r="J148" i="6"/>
  <c r="AC148" i="6" s="1"/>
  <c r="K148" i="6"/>
  <c r="L148" i="6"/>
  <c r="J149" i="6"/>
  <c r="AC149" i="6" s="1"/>
  <c r="J150" i="6"/>
  <c r="AC150" i="6" s="1"/>
  <c r="K150" i="6"/>
  <c r="L150" i="6"/>
  <c r="J151" i="6"/>
  <c r="AC151" i="6" s="1"/>
  <c r="K151" i="6"/>
  <c r="L151" i="6"/>
  <c r="J152" i="6"/>
  <c r="AC152" i="6" s="1"/>
  <c r="J4" i="6"/>
  <c r="K4" i="6"/>
  <c r="L4" i="6"/>
  <c r="J5" i="6"/>
  <c r="K5" i="6"/>
  <c r="L5" i="6"/>
  <c r="J6" i="6"/>
  <c r="K6" i="6"/>
  <c r="L6" i="6"/>
  <c r="J7" i="6"/>
  <c r="K7" i="6"/>
  <c r="L7" i="6"/>
  <c r="J8" i="6"/>
  <c r="K8" i="6"/>
  <c r="L8" i="6"/>
  <c r="J9" i="6"/>
  <c r="K9" i="6"/>
  <c r="L9" i="6"/>
  <c r="J10" i="6"/>
  <c r="K10" i="6"/>
  <c r="L10" i="6"/>
  <c r="J11" i="6"/>
  <c r="K11" i="6"/>
  <c r="L11" i="6"/>
  <c r="J12" i="6"/>
  <c r="K12" i="6"/>
  <c r="L12" i="6"/>
  <c r="J13" i="6"/>
  <c r="K13" i="6"/>
  <c r="L13" i="6"/>
  <c r="J14" i="6"/>
  <c r="K14" i="6"/>
  <c r="L14" i="6"/>
  <c r="J15" i="6"/>
  <c r="K15" i="6"/>
  <c r="L15" i="6"/>
  <c r="J16" i="6"/>
  <c r="K16" i="6"/>
  <c r="L16" i="6"/>
  <c r="J17" i="6"/>
  <c r="K17" i="6"/>
  <c r="L17" i="6"/>
  <c r="J18" i="6"/>
  <c r="K18" i="6"/>
  <c r="L18" i="6"/>
  <c r="J19" i="6"/>
  <c r="K19" i="6"/>
  <c r="L19" i="6"/>
  <c r="J20" i="6"/>
  <c r="K20" i="6"/>
  <c r="L20" i="6"/>
  <c r="J21" i="6"/>
  <c r="J22" i="6"/>
  <c r="J23" i="6"/>
  <c r="J24" i="6"/>
  <c r="K24" i="6"/>
  <c r="L24" i="6"/>
  <c r="J25" i="6"/>
  <c r="J26" i="6"/>
  <c r="J27" i="6"/>
  <c r="J28" i="6"/>
  <c r="K28" i="6"/>
  <c r="L28" i="6"/>
  <c r="J29" i="6"/>
  <c r="K29" i="6"/>
  <c r="L29" i="6"/>
  <c r="L3" i="6"/>
  <c r="K3" i="6"/>
  <c r="J3" i="6"/>
  <c r="B4" i="6"/>
  <c r="C4" i="6"/>
  <c r="D4" i="6"/>
  <c r="B5" i="6"/>
  <c r="C5" i="6"/>
  <c r="D5" i="6"/>
  <c r="B6" i="6"/>
  <c r="C6" i="6"/>
  <c r="D6" i="6"/>
  <c r="B7" i="6"/>
  <c r="C7" i="6"/>
  <c r="D7" i="6"/>
  <c r="B8" i="6"/>
  <c r="C8" i="6"/>
  <c r="D8" i="6"/>
  <c r="B9" i="6"/>
  <c r="C9" i="6"/>
  <c r="D9" i="6"/>
  <c r="B10" i="6"/>
  <c r="C10" i="6"/>
  <c r="D10" i="6"/>
  <c r="B11" i="6"/>
  <c r="C11" i="6"/>
  <c r="D11" i="6"/>
  <c r="B12" i="6"/>
  <c r="C12" i="6"/>
  <c r="D12" i="6"/>
  <c r="B13" i="6"/>
  <c r="C13" i="6"/>
  <c r="D13" i="6"/>
  <c r="B14" i="6"/>
  <c r="B15" i="6"/>
  <c r="B16" i="6"/>
  <c r="B17" i="6"/>
  <c r="C17" i="6"/>
  <c r="D17" i="6"/>
  <c r="B18" i="6"/>
  <c r="C18" i="6"/>
  <c r="D18" i="6"/>
  <c r="B19" i="6"/>
  <c r="C19" i="6"/>
  <c r="D19" i="6"/>
  <c r="B20" i="6"/>
  <c r="C20" i="6"/>
  <c r="D20" i="6"/>
  <c r="B21" i="6"/>
  <c r="B22" i="6"/>
  <c r="B23" i="6"/>
  <c r="B24" i="6"/>
  <c r="B25" i="6"/>
  <c r="C25" i="6"/>
  <c r="D25" i="6"/>
  <c r="B26" i="6"/>
  <c r="C26" i="6"/>
  <c r="D26" i="6"/>
  <c r="B27" i="6"/>
  <c r="C27" i="6"/>
  <c r="D27" i="6"/>
  <c r="B28" i="6"/>
  <c r="C28" i="6"/>
  <c r="D28" i="6"/>
  <c r="B29" i="6"/>
  <c r="C29" i="6"/>
  <c r="D29" i="6"/>
  <c r="B30" i="6"/>
  <c r="C30" i="6"/>
  <c r="D30" i="6"/>
  <c r="B31" i="6"/>
  <c r="C31" i="6"/>
  <c r="D31" i="6"/>
  <c r="B32" i="6"/>
  <c r="Q32" i="6" s="1"/>
  <c r="C32" i="6"/>
  <c r="D32" i="6"/>
  <c r="B33" i="6"/>
  <c r="Q33" i="6" s="1"/>
  <c r="C33" i="6"/>
  <c r="D33" i="6"/>
  <c r="B34" i="6"/>
  <c r="Q34" i="6" s="1"/>
  <c r="C34" i="6"/>
  <c r="D34" i="6"/>
  <c r="B35" i="6"/>
  <c r="Q35" i="6" s="1"/>
  <c r="C35" i="6"/>
  <c r="D35" i="6"/>
  <c r="B36" i="6"/>
  <c r="Q36" i="6" s="1"/>
  <c r="C36" i="6"/>
  <c r="D36" i="6"/>
  <c r="B37" i="6"/>
  <c r="Q37" i="6" s="1"/>
  <c r="C37" i="6"/>
  <c r="D37" i="6"/>
  <c r="B38" i="6"/>
  <c r="Q38" i="6" s="1"/>
  <c r="C38" i="6"/>
  <c r="D38" i="6"/>
  <c r="B39" i="6"/>
  <c r="Q39" i="6" s="1"/>
  <c r="C39" i="6"/>
  <c r="D39" i="6"/>
  <c r="B40" i="6"/>
  <c r="Q40" i="6" s="1"/>
  <c r="C40" i="6"/>
  <c r="D40" i="6"/>
  <c r="B41" i="6"/>
  <c r="Q41" i="6" s="1"/>
  <c r="C41" i="6"/>
  <c r="D41" i="6"/>
  <c r="B42" i="6"/>
  <c r="Q42" i="6" s="1"/>
  <c r="C42" i="6"/>
  <c r="D42" i="6"/>
  <c r="B43" i="6"/>
  <c r="Q43" i="6" s="1"/>
  <c r="C43" i="6"/>
  <c r="D43" i="6"/>
  <c r="B44" i="6"/>
  <c r="Q44" i="6" s="1"/>
  <c r="C44" i="6"/>
  <c r="D44" i="6"/>
  <c r="B45" i="6"/>
  <c r="Q45" i="6" s="1"/>
  <c r="C45" i="6"/>
  <c r="D45" i="6"/>
  <c r="B46" i="6"/>
  <c r="Q46" i="6" s="1"/>
  <c r="C46" i="6"/>
  <c r="D46" i="6"/>
  <c r="B47" i="6"/>
  <c r="Q47" i="6" s="1"/>
  <c r="C47" i="6"/>
  <c r="D47" i="6"/>
  <c r="B48" i="6"/>
  <c r="Q48" i="6" s="1"/>
  <c r="C48" i="6"/>
  <c r="D48" i="6"/>
  <c r="B49" i="6"/>
  <c r="Q49" i="6" s="1"/>
  <c r="C49" i="6"/>
  <c r="D49" i="6"/>
  <c r="B50" i="6"/>
  <c r="Q50" i="6" s="1"/>
  <c r="C50" i="6"/>
  <c r="D50" i="6"/>
  <c r="B51" i="6"/>
  <c r="Q51" i="6" s="1"/>
  <c r="C51" i="6"/>
  <c r="D51" i="6"/>
  <c r="B52" i="6"/>
  <c r="Q52" i="6" s="1"/>
  <c r="C52" i="6"/>
  <c r="D52" i="6"/>
  <c r="B53" i="6"/>
  <c r="Q53" i="6" s="1"/>
  <c r="C53" i="6"/>
  <c r="D53" i="6"/>
  <c r="B54" i="6"/>
  <c r="Q54" i="6" s="1"/>
  <c r="C54" i="6"/>
  <c r="D54" i="6"/>
  <c r="B55" i="6"/>
  <c r="Q55" i="6" s="1"/>
  <c r="C55" i="6"/>
  <c r="D55" i="6"/>
  <c r="B56" i="6"/>
  <c r="Q56" i="6" s="1"/>
  <c r="C56" i="6"/>
  <c r="D56" i="6"/>
  <c r="B57" i="6"/>
  <c r="Q57" i="6" s="1"/>
  <c r="C57" i="6"/>
  <c r="D57" i="6"/>
  <c r="B58" i="6"/>
  <c r="Q58" i="6" s="1"/>
  <c r="C58" i="6"/>
  <c r="D58" i="6"/>
  <c r="B59" i="6"/>
  <c r="Q59" i="6" s="1"/>
  <c r="C59" i="6"/>
  <c r="D59" i="6"/>
  <c r="B60" i="6"/>
  <c r="Q60" i="6" s="1"/>
  <c r="C60" i="6"/>
  <c r="D60" i="6"/>
  <c r="B61" i="6"/>
  <c r="Q61" i="6" s="1"/>
  <c r="C61" i="6"/>
  <c r="D61" i="6"/>
  <c r="B62" i="6"/>
  <c r="Q62" i="6" s="1"/>
  <c r="C62" i="6"/>
  <c r="D62" i="6"/>
  <c r="B63" i="6"/>
  <c r="Q63" i="6" s="1"/>
  <c r="C63" i="6"/>
  <c r="D63" i="6"/>
  <c r="B64" i="6"/>
  <c r="Q64" i="6" s="1"/>
  <c r="C64" i="6"/>
  <c r="D64" i="6"/>
  <c r="B65" i="6"/>
  <c r="Q65" i="6" s="1"/>
  <c r="C65" i="6"/>
  <c r="D65" i="6"/>
  <c r="B66" i="6"/>
  <c r="Q66" i="6" s="1"/>
  <c r="C66" i="6"/>
  <c r="D66" i="6"/>
  <c r="B67" i="6"/>
  <c r="Q67" i="6" s="1"/>
  <c r="C67" i="6"/>
  <c r="D67" i="6"/>
  <c r="B68" i="6"/>
  <c r="Q68" i="6" s="1"/>
  <c r="C68" i="6"/>
  <c r="D68" i="6"/>
  <c r="B69" i="6"/>
  <c r="Q69" i="6" s="1"/>
  <c r="C69" i="6"/>
  <c r="D69" i="6"/>
  <c r="B70" i="6"/>
  <c r="Q70" i="6" s="1"/>
  <c r="C70" i="6"/>
  <c r="D70" i="6"/>
  <c r="B71" i="6"/>
  <c r="Q71" i="6" s="1"/>
  <c r="C71" i="6"/>
  <c r="D71" i="6"/>
  <c r="B72" i="6"/>
  <c r="Q72" i="6" s="1"/>
  <c r="C72" i="6"/>
  <c r="B73" i="6"/>
  <c r="Q73" i="6" s="1"/>
  <c r="B74" i="6"/>
  <c r="Q74" i="6" s="1"/>
  <c r="C74" i="6"/>
  <c r="D74" i="6"/>
  <c r="B75" i="6"/>
  <c r="Q75" i="6" s="1"/>
  <c r="B76" i="6"/>
  <c r="Q76" i="6" s="1"/>
  <c r="C76" i="6"/>
  <c r="D76" i="6"/>
  <c r="B77" i="6"/>
  <c r="Q77" i="6" s="1"/>
  <c r="C77" i="6"/>
  <c r="D77" i="6"/>
  <c r="B78" i="6"/>
  <c r="Q78" i="6" s="1"/>
  <c r="C78" i="6"/>
  <c r="D78" i="6"/>
  <c r="B79" i="6"/>
  <c r="Q79" i="6" s="1"/>
  <c r="C79" i="6"/>
  <c r="D79" i="6"/>
  <c r="B80" i="6"/>
  <c r="Q80" i="6" s="1"/>
  <c r="C80" i="6"/>
  <c r="D80" i="6"/>
  <c r="B81" i="6"/>
  <c r="Q81" i="6" s="1"/>
  <c r="C81" i="6"/>
  <c r="D81" i="6"/>
  <c r="B82" i="6"/>
  <c r="Q82" i="6" s="1"/>
  <c r="B83" i="6"/>
  <c r="Q83" i="6" s="1"/>
  <c r="B84" i="6"/>
  <c r="Q84" i="6" s="1"/>
  <c r="C84" i="6"/>
  <c r="D84" i="6"/>
  <c r="B85" i="6"/>
  <c r="Q85" i="6" s="1"/>
  <c r="C85" i="6"/>
  <c r="D85" i="6"/>
  <c r="B86" i="6"/>
  <c r="Q86" i="6" s="1"/>
  <c r="C86" i="6"/>
  <c r="D86" i="6"/>
  <c r="B87" i="6"/>
  <c r="Q87" i="6" s="1"/>
  <c r="C87" i="6"/>
  <c r="D87" i="6"/>
  <c r="B88" i="6"/>
  <c r="Q88" i="6" s="1"/>
  <c r="B89" i="6"/>
  <c r="Q89" i="6" s="1"/>
  <c r="C89" i="6"/>
  <c r="D89" i="6"/>
  <c r="B90" i="6"/>
  <c r="Q90" i="6" s="1"/>
  <c r="C90" i="6"/>
  <c r="D90" i="6"/>
  <c r="B91" i="6"/>
  <c r="Q91" i="6" s="1"/>
  <c r="C91" i="6"/>
  <c r="D91" i="6"/>
  <c r="B92" i="6"/>
  <c r="Q92" i="6" s="1"/>
  <c r="C92" i="6"/>
  <c r="D92" i="6"/>
  <c r="B93" i="6"/>
  <c r="Q93" i="6" s="1"/>
  <c r="C93" i="6"/>
  <c r="D93" i="6"/>
  <c r="B94" i="6"/>
  <c r="Q94" i="6" s="1"/>
  <c r="C94" i="6"/>
  <c r="D94" i="6"/>
  <c r="B95" i="6"/>
  <c r="Q95" i="6" s="1"/>
  <c r="B96" i="6"/>
  <c r="Q96" i="6" s="1"/>
  <c r="C96" i="6"/>
  <c r="D96" i="6"/>
  <c r="B97" i="6"/>
  <c r="Q97" i="6" s="1"/>
  <c r="C97" i="6"/>
  <c r="D97" i="6"/>
  <c r="B98" i="6"/>
  <c r="Q98" i="6" s="1"/>
  <c r="C98" i="6"/>
  <c r="D98" i="6"/>
  <c r="B99" i="6"/>
  <c r="Q99" i="6" s="1"/>
  <c r="C99" i="6"/>
  <c r="D99" i="6"/>
  <c r="B100" i="6"/>
  <c r="Q100" i="6" s="1"/>
  <c r="C100" i="6"/>
  <c r="D100" i="6"/>
  <c r="B101" i="6"/>
  <c r="Q101" i="6" s="1"/>
  <c r="C101" i="6"/>
  <c r="D101" i="6"/>
  <c r="B102" i="6"/>
  <c r="Q102" i="6" s="1"/>
  <c r="C102" i="6"/>
  <c r="D102" i="6"/>
  <c r="B103" i="6"/>
  <c r="Q103" i="6" s="1"/>
  <c r="C103" i="6"/>
  <c r="D103" i="6"/>
  <c r="B104" i="6"/>
  <c r="Q104" i="6" s="1"/>
  <c r="B105" i="6"/>
  <c r="Q105" i="6" s="1"/>
  <c r="C105" i="6"/>
  <c r="D105" i="6"/>
  <c r="B106" i="6"/>
  <c r="Q106" i="6" s="1"/>
  <c r="C106" i="6"/>
  <c r="D106" i="6"/>
  <c r="B107" i="6"/>
  <c r="Q107" i="6" s="1"/>
  <c r="C107" i="6"/>
  <c r="D107" i="6"/>
  <c r="B108" i="6"/>
  <c r="Q108" i="6" s="1"/>
  <c r="B109" i="6"/>
  <c r="Q109" i="6" s="1"/>
  <c r="B110" i="6"/>
  <c r="Q110" i="6" s="1"/>
  <c r="C110" i="6"/>
  <c r="D110" i="6"/>
  <c r="B111" i="6"/>
  <c r="Q111" i="6" s="1"/>
  <c r="C111" i="6"/>
  <c r="D111" i="6"/>
  <c r="B112" i="6"/>
  <c r="Q112" i="6" s="1"/>
  <c r="C112" i="6"/>
  <c r="D112" i="6"/>
  <c r="B113" i="6"/>
  <c r="Q113" i="6" s="1"/>
  <c r="C113" i="6"/>
  <c r="D113" i="6"/>
  <c r="B114" i="6"/>
  <c r="Q114" i="6" s="1"/>
  <c r="C114" i="6"/>
  <c r="D114" i="6"/>
  <c r="B115" i="6"/>
  <c r="Q115" i="6" s="1"/>
  <c r="C115" i="6"/>
  <c r="D115" i="6"/>
  <c r="B116" i="6"/>
  <c r="Q116" i="6" s="1"/>
  <c r="C116" i="6"/>
  <c r="D116" i="6"/>
  <c r="B117" i="6"/>
  <c r="Q117" i="6" s="1"/>
  <c r="C117" i="6"/>
  <c r="D117" i="6"/>
  <c r="B118" i="6"/>
  <c r="Q118" i="6" s="1"/>
  <c r="C118" i="6"/>
  <c r="D118" i="6"/>
  <c r="B119" i="6"/>
  <c r="Q119" i="6" s="1"/>
  <c r="C119" i="6"/>
  <c r="D119" i="6"/>
  <c r="B120" i="6"/>
  <c r="Q120" i="6" s="1"/>
  <c r="C120" i="6"/>
  <c r="D120" i="6"/>
  <c r="B121" i="6"/>
  <c r="Q121" i="6" s="1"/>
  <c r="B122" i="6"/>
  <c r="Q122" i="6" s="1"/>
  <c r="B123" i="6"/>
  <c r="Q123" i="6" s="1"/>
  <c r="B124" i="6"/>
  <c r="Q124" i="6" s="1"/>
  <c r="B125" i="6"/>
  <c r="Q125" i="6" s="1"/>
  <c r="C125" i="6"/>
  <c r="D125" i="6"/>
  <c r="B126" i="6"/>
  <c r="Q126" i="6" s="1"/>
  <c r="C126" i="6"/>
  <c r="D126" i="6"/>
  <c r="B127" i="6"/>
  <c r="Q127" i="6" s="1"/>
  <c r="C127" i="6"/>
  <c r="D127" i="6"/>
  <c r="B128" i="6"/>
  <c r="Q128" i="6" s="1"/>
  <c r="C128" i="6"/>
  <c r="D128" i="6"/>
  <c r="B129" i="6"/>
  <c r="Q129" i="6" s="1"/>
  <c r="C129" i="6"/>
  <c r="D129" i="6"/>
  <c r="B130" i="6"/>
  <c r="Q130" i="6" s="1"/>
  <c r="C130" i="6"/>
  <c r="D130" i="6"/>
  <c r="B131" i="6"/>
  <c r="Q131" i="6" s="1"/>
  <c r="C131" i="6"/>
  <c r="D131" i="6"/>
  <c r="B132" i="6"/>
  <c r="Q132" i="6" s="1"/>
  <c r="C132" i="6"/>
  <c r="D132" i="6"/>
  <c r="B133" i="6"/>
  <c r="Q133" i="6" s="1"/>
  <c r="C133" i="6"/>
  <c r="D133" i="6"/>
  <c r="B134" i="6"/>
  <c r="Q134" i="6" s="1"/>
  <c r="C134" i="6"/>
  <c r="D134" i="6"/>
  <c r="B135" i="6"/>
  <c r="Q135" i="6" s="1"/>
  <c r="C135" i="6"/>
  <c r="D135" i="6"/>
  <c r="B136" i="6"/>
  <c r="Q136" i="6" s="1"/>
  <c r="C136" i="6"/>
  <c r="D136" i="6"/>
  <c r="B137" i="6"/>
  <c r="Q137" i="6" s="1"/>
  <c r="C137" i="6"/>
  <c r="D137" i="6"/>
  <c r="B138" i="6"/>
  <c r="Q138" i="6" s="1"/>
  <c r="C138" i="6"/>
  <c r="D138" i="6"/>
  <c r="B139" i="6"/>
  <c r="Q139" i="6" s="1"/>
  <c r="C139" i="6"/>
  <c r="D139" i="6"/>
  <c r="B140" i="6"/>
  <c r="Q140" i="6" s="1"/>
  <c r="B141" i="6"/>
  <c r="Q141" i="6" s="1"/>
  <c r="B142" i="6"/>
  <c r="Q142" i="6" s="1"/>
  <c r="C142" i="6"/>
  <c r="D142" i="6"/>
  <c r="B143" i="6"/>
  <c r="Q143" i="6" s="1"/>
  <c r="C143" i="6"/>
  <c r="D143" i="6"/>
  <c r="B144" i="6"/>
  <c r="Q144" i="6" s="1"/>
  <c r="C144" i="6"/>
  <c r="D144" i="6"/>
  <c r="B145" i="6"/>
  <c r="Q145" i="6" s="1"/>
  <c r="B146" i="6"/>
  <c r="Q146" i="6" s="1"/>
  <c r="B147" i="6"/>
  <c r="Q147" i="6" s="1"/>
  <c r="C147" i="6"/>
  <c r="D147" i="6"/>
  <c r="B148" i="6"/>
  <c r="Q148" i="6" s="1"/>
  <c r="C148" i="6"/>
  <c r="D148" i="6"/>
  <c r="B149" i="6"/>
  <c r="Q149" i="6" s="1"/>
  <c r="C149" i="6"/>
  <c r="D149" i="6"/>
  <c r="B150" i="6"/>
  <c r="Q150" i="6" s="1"/>
  <c r="C150" i="6"/>
  <c r="D150" i="6"/>
  <c r="B151" i="6"/>
  <c r="Q151" i="6" s="1"/>
  <c r="C151" i="6"/>
  <c r="D151" i="6"/>
  <c r="B152" i="6"/>
  <c r="Q152" i="6" s="1"/>
  <c r="D3" i="6"/>
  <c r="C3" i="6"/>
  <c r="B3" i="6"/>
  <c r="F37" i="6"/>
  <c r="W37" i="6" s="1"/>
  <c r="G37" i="6"/>
  <c r="H37" i="6"/>
  <c r="F38" i="6"/>
  <c r="W38" i="6" s="1"/>
  <c r="G38" i="6"/>
  <c r="H38" i="6"/>
  <c r="F39" i="6"/>
  <c r="W39" i="6" s="1"/>
  <c r="G39" i="6"/>
  <c r="H39" i="6"/>
  <c r="F40" i="6"/>
  <c r="W40" i="6" s="1"/>
  <c r="G40" i="6"/>
  <c r="H40" i="6"/>
  <c r="F41" i="6"/>
  <c r="W41" i="6" s="1"/>
  <c r="G41" i="6"/>
  <c r="H41" i="6"/>
  <c r="F42" i="6"/>
  <c r="W42" i="6" s="1"/>
  <c r="G42" i="6"/>
  <c r="H42" i="6"/>
  <c r="F43" i="6"/>
  <c r="W43" i="6" s="1"/>
  <c r="G43" i="6"/>
  <c r="H43" i="6"/>
  <c r="F44" i="6"/>
  <c r="W44" i="6" s="1"/>
  <c r="G44" i="6"/>
  <c r="H44" i="6"/>
  <c r="F45" i="6"/>
  <c r="W45" i="6" s="1"/>
  <c r="G45" i="6"/>
  <c r="H45" i="6"/>
  <c r="F46" i="6"/>
  <c r="W46" i="6" s="1"/>
  <c r="G46" i="6"/>
  <c r="H46" i="6"/>
  <c r="F47" i="6"/>
  <c r="W47" i="6" s="1"/>
  <c r="G47" i="6"/>
  <c r="H47" i="6"/>
  <c r="F48" i="6"/>
  <c r="W48" i="6" s="1"/>
  <c r="G48" i="6"/>
  <c r="H48" i="6"/>
  <c r="F49" i="6"/>
  <c r="W49" i="6" s="1"/>
  <c r="G49" i="6"/>
  <c r="H49" i="6"/>
  <c r="F50" i="6"/>
  <c r="W50" i="6" s="1"/>
  <c r="G50" i="6"/>
  <c r="H50" i="6"/>
  <c r="F51" i="6"/>
  <c r="W51" i="6" s="1"/>
  <c r="G51" i="6"/>
  <c r="H51" i="6"/>
  <c r="F52" i="6"/>
  <c r="W52" i="6" s="1"/>
  <c r="G52" i="6"/>
  <c r="H52" i="6"/>
  <c r="F53" i="6"/>
  <c r="W53" i="6" s="1"/>
  <c r="G53" i="6"/>
  <c r="H53" i="6"/>
  <c r="F54" i="6"/>
  <c r="W54" i="6" s="1"/>
  <c r="G54" i="6"/>
  <c r="H54" i="6"/>
  <c r="F55" i="6"/>
  <c r="W55" i="6" s="1"/>
  <c r="G55" i="6"/>
  <c r="H55" i="6"/>
  <c r="F56" i="6"/>
  <c r="W56" i="6" s="1"/>
  <c r="G56" i="6"/>
  <c r="H56" i="6"/>
  <c r="F57" i="6"/>
  <c r="W57" i="6" s="1"/>
  <c r="G57" i="6"/>
  <c r="H57" i="6"/>
  <c r="F58" i="6"/>
  <c r="W58" i="6" s="1"/>
  <c r="G58" i="6"/>
  <c r="H58" i="6"/>
  <c r="F59" i="6"/>
  <c r="W59" i="6" s="1"/>
  <c r="G59" i="6"/>
  <c r="H59" i="6"/>
  <c r="F60" i="6"/>
  <c r="W60" i="6" s="1"/>
  <c r="G60" i="6"/>
  <c r="H60" i="6"/>
  <c r="F61" i="6"/>
  <c r="W61" i="6" s="1"/>
  <c r="G61" i="6"/>
  <c r="H61" i="6"/>
  <c r="F62" i="6"/>
  <c r="W62" i="6" s="1"/>
  <c r="G62" i="6"/>
  <c r="H62" i="6"/>
  <c r="F63" i="6"/>
  <c r="W63" i="6" s="1"/>
  <c r="G63" i="6"/>
  <c r="H63" i="6"/>
  <c r="F64" i="6"/>
  <c r="W64" i="6" s="1"/>
  <c r="G64" i="6"/>
  <c r="H64" i="6"/>
  <c r="F65" i="6"/>
  <c r="W65" i="6" s="1"/>
  <c r="G65" i="6"/>
  <c r="H65" i="6"/>
  <c r="F66" i="6"/>
  <c r="W66" i="6" s="1"/>
  <c r="G66" i="6"/>
  <c r="H66" i="6"/>
  <c r="F67" i="6"/>
  <c r="W67" i="6" s="1"/>
  <c r="G67" i="6"/>
  <c r="H67" i="6"/>
  <c r="F68" i="6"/>
  <c r="W68" i="6" s="1"/>
  <c r="G68" i="6"/>
  <c r="H68" i="6"/>
  <c r="F69" i="6"/>
  <c r="W69" i="6" s="1"/>
  <c r="F70" i="6"/>
  <c r="W70" i="6" s="1"/>
  <c r="G70" i="6"/>
  <c r="H70" i="6"/>
  <c r="F71" i="6"/>
  <c r="W71" i="6" s="1"/>
  <c r="G71" i="6"/>
  <c r="H71" i="6"/>
  <c r="F72" i="6"/>
  <c r="W72" i="6" s="1"/>
  <c r="G72" i="6"/>
  <c r="H72" i="6"/>
  <c r="F73" i="6"/>
  <c r="W73" i="6" s="1"/>
  <c r="G73" i="6"/>
  <c r="H73" i="6"/>
  <c r="F74" i="6"/>
  <c r="W74" i="6" s="1"/>
  <c r="G74" i="6"/>
  <c r="H74" i="6"/>
  <c r="F75" i="6"/>
  <c r="W75" i="6" s="1"/>
  <c r="F76" i="6"/>
  <c r="W76" i="6" s="1"/>
  <c r="F77" i="6"/>
  <c r="W77" i="6" s="1"/>
  <c r="G77" i="6"/>
  <c r="H77" i="6"/>
  <c r="F78" i="6"/>
  <c r="W78" i="6" s="1"/>
  <c r="G78" i="6"/>
  <c r="H78" i="6"/>
  <c r="F79" i="6"/>
  <c r="W79" i="6" s="1"/>
  <c r="G79" i="6"/>
  <c r="H79" i="6"/>
  <c r="F80" i="6"/>
  <c r="W80" i="6" s="1"/>
  <c r="G80" i="6"/>
  <c r="H80" i="6"/>
  <c r="F81" i="6"/>
  <c r="W81" i="6" s="1"/>
  <c r="G81" i="6"/>
  <c r="H81" i="6"/>
  <c r="F82" i="6"/>
  <c r="W82" i="6" s="1"/>
  <c r="F83" i="6"/>
  <c r="W83" i="6" s="1"/>
  <c r="G83" i="6"/>
  <c r="H83" i="6"/>
  <c r="F84" i="6"/>
  <c r="W84" i="6" s="1"/>
  <c r="G84" i="6"/>
  <c r="H84" i="6"/>
  <c r="F85" i="6"/>
  <c r="W85" i="6" s="1"/>
  <c r="G85" i="6"/>
  <c r="H85" i="6"/>
  <c r="F86" i="6"/>
  <c r="W86" i="6" s="1"/>
  <c r="G86" i="6"/>
  <c r="H86" i="6"/>
  <c r="F87" i="6"/>
  <c r="W87" i="6" s="1"/>
  <c r="G87" i="6"/>
  <c r="H87" i="6"/>
  <c r="F88" i="6"/>
  <c r="W88" i="6" s="1"/>
  <c r="F89" i="6"/>
  <c r="W89" i="6" s="1"/>
  <c r="F90" i="6"/>
  <c r="W90" i="6" s="1"/>
  <c r="G90" i="6"/>
  <c r="H90" i="6"/>
  <c r="F91" i="6"/>
  <c r="W91" i="6" s="1"/>
  <c r="G91" i="6"/>
  <c r="H91" i="6"/>
  <c r="F92" i="6"/>
  <c r="W92" i="6" s="1"/>
  <c r="G92" i="6"/>
  <c r="H92" i="6"/>
  <c r="F93" i="6"/>
  <c r="W93" i="6" s="1"/>
  <c r="G93" i="6"/>
  <c r="H93" i="6"/>
  <c r="F94" i="6"/>
  <c r="W94" i="6" s="1"/>
  <c r="G94" i="6"/>
  <c r="H94" i="6"/>
  <c r="F95" i="6"/>
  <c r="W95" i="6" s="1"/>
  <c r="F96" i="6"/>
  <c r="W96" i="6" s="1"/>
  <c r="F97" i="6"/>
  <c r="W97" i="6" s="1"/>
  <c r="G97" i="6"/>
  <c r="H97" i="6"/>
  <c r="F98" i="6"/>
  <c r="W98" i="6" s="1"/>
  <c r="H98" i="6"/>
  <c r="F99" i="6"/>
  <c r="W99" i="6" s="1"/>
  <c r="G99" i="6"/>
  <c r="H99" i="6"/>
  <c r="F100" i="6"/>
  <c r="W100" i="6" s="1"/>
  <c r="G100" i="6"/>
  <c r="H100" i="6"/>
  <c r="F101" i="6"/>
  <c r="W101" i="6" s="1"/>
  <c r="G101" i="6"/>
  <c r="H101" i="6"/>
  <c r="F102" i="6"/>
  <c r="W102" i="6" s="1"/>
  <c r="G102" i="6"/>
  <c r="H102" i="6"/>
  <c r="F103" i="6"/>
  <c r="W103" i="6" s="1"/>
  <c r="G103" i="6"/>
  <c r="H103" i="6"/>
  <c r="F104" i="6"/>
  <c r="W104" i="6" s="1"/>
  <c r="H104" i="6"/>
  <c r="F105" i="6"/>
  <c r="W105" i="6" s="1"/>
  <c r="F106" i="6"/>
  <c r="W106" i="6" s="1"/>
  <c r="G106" i="6"/>
  <c r="H106" i="6"/>
  <c r="F107" i="6"/>
  <c r="W107" i="6" s="1"/>
  <c r="G107" i="6"/>
  <c r="H107" i="6"/>
  <c r="F108" i="6"/>
  <c r="W108" i="6" s="1"/>
  <c r="G108" i="6"/>
  <c r="H108" i="6"/>
  <c r="F109" i="6"/>
  <c r="W109" i="6" s="1"/>
  <c r="G109" i="6"/>
  <c r="H109" i="6"/>
  <c r="F110" i="6"/>
  <c r="W110" i="6" s="1"/>
  <c r="G110" i="6"/>
  <c r="H110" i="6"/>
  <c r="F111" i="6"/>
  <c r="W111" i="6" s="1"/>
  <c r="G111" i="6"/>
  <c r="H111" i="6"/>
  <c r="F112" i="6"/>
  <c r="W112" i="6" s="1"/>
  <c r="G112" i="6"/>
  <c r="H112" i="6"/>
  <c r="F113" i="6"/>
  <c r="W113" i="6" s="1"/>
  <c r="G113" i="6"/>
  <c r="H113" i="6"/>
  <c r="F114" i="6"/>
  <c r="W114" i="6" s="1"/>
  <c r="G114" i="6"/>
  <c r="H114" i="6"/>
  <c r="F115" i="6"/>
  <c r="W115" i="6" s="1"/>
  <c r="G115" i="6"/>
  <c r="H115" i="6"/>
  <c r="F116" i="6"/>
  <c r="W116" i="6" s="1"/>
  <c r="G116" i="6"/>
  <c r="H116" i="6"/>
  <c r="F117" i="6"/>
  <c r="W117" i="6" s="1"/>
  <c r="G117" i="6"/>
  <c r="H117" i="6"/>
  <c r="F118" i="6"/>
  <c r="W118" i="6" s="1"/>
  <c r="G118" i="6"/>
  <c r="H118" i="6"/>
  <c r="F119" i="6"/>
  <c r="W119" i="6" s="1"/>
  <c r="G119" i="6"/>
  <c r="H119" i="6"/>
  <c r="F120" i="6"/>
  <c r="W120" i="6" s="1"/>
  <c r="G120" i="6"/>
  <c r="H120" i="6"/>
  <c r="F121" i="6"/>
  <c r="W121" i="6" s="1"/>
  <c r="G121" i="6"/>
  <c r="H121" i="6"/>
  <c r="F122" i="6"/>
  <c r="W122" i="6" s="1"/>
  <c r="G122" i="6"/>
  <c r="H122" i="6"/>
  <c r="F123" i="6"/>
  <c r="W123" i="6" s="1"/>
  <c r="G123" i="6"/>
  <c r="H123" i="6"/>
  <c r="F124" i="6"/>
  <c r="W124" i="6" s="1"/>
  <c r="G124" i="6"/>
  <c r="H124" i="6"/>
  <c r="F125" i="6"/>
  <c r="W125" i="6" s="1"/>
  <c r="G125" i="6"/>
  <c r="H125" i="6"/>
  <c r="F126" i="6"/>
  <c r="W126" i="6" s="1"/>
  <c r="G126" i="6"/>
  <c r="H126" i="6"/>
  <c r="F127" i="6"/>
  <c r="W127" i="6" s="1"/>
  <c r="G127" i="6"/>
  <c r="H127" i="6"/>
  <c r="F128" i="6"/>
  <c r="W128" i="6" s="1"/>
  <c r="G128" i="6"/>
  <c r="H128" i="6"/>
  <c r="F129" i="6"/>
  <c r="W129" i="6" s="1"/>
  <c r="G129" i="6"/>
  <c r="H129" i="6"/>
  <c r="F130" i="6"/>
  <c r="W130" i="6" s="1"/>
  <c r="G130" i="6"/>
  <c r="H130" i="6"/>
  <c r="F131" i="6"/>
  <c r="W131" i="6" s="1"/>
  <c r="G131" i="6"/>
  <c r="H131" i="6"/>
  <c r="F132" i="6"/>
  <c r="W132" i="6" s="1"/>
  <c r="G132" i="6"/>
  <c r="H132" i="6"/>
  <c r="F133" i="6"/>
  <c r="W133" i="6" s="1"/>
  <c r="G133" i="6"/>
  <c r="H133" i="6"/>
  <c r="F134" i="6"/>
  <c r="W134" i="6" s="1"/>
  <c r="G134" i="6"/>
  <c r="H134" i="6"/>
  <c r="F135" i="6"/>
  <c r="W135" i="6" s="1"/>
  <c r="G135" i="6"/>
  <c r="H135" i="6"/>
  <c r="F136" i="6"/>
  <c r="W136" i="6" s="1"/>
  <c r="G136" i="6"/>
  <c r="H136" i="6"/>
  <c r="F137" i="6"/>
  <c r="W137" i="6" s="1"/>
  <c r="G137" i="6"/>
  <c r="H137" i="6"/>
  <c r="F138" i="6"/>
  <c r="W138" i="6" s="1"/>
  <c r="G138" i="6"/>
  <c r="H138" i="6"/>
  <c r="F139" i="6"/>
  <c r="W139" i="6" s="1"/>
  <c r="G139" i="6"/>
  <c r="H139" i="6"/>
  <c r="F140" i="6"/>
  <c r="W140" i="6" s="1"/>
  <c r="G140" i="6"/>
  <c r="H140" i="6"/>
  <c r="F141" i="6"/>
  <c r="W141" i="6" s="1"/>
  <c r="G141" i="6"/>
  <c r="H141" i="6"/>
  <c r="F142" i="6"/>
  <c r="W142" i="6" s="1"/>
  <c r="G142" i="6"/>
  <c r="H142" i="6"/>
  <c r="F143" i="6"/>
  <c r="W143" i="6" s="1"/>
  <c r="G143" i="6"/>
  <c r="H143" i="6"/>
  <c r="F144" i="6"/>
  <c r="W144" i="6" s="1"/>
  <c r="G144" i="6"/>
  <c r="H144" i="6"/>
  <c r="F145" i="6"/>
  <c r="W145" i="6" s="1"/>
  <c r="G145" i="6"/>
  <c r="H145" i="6"/>
  <c r="F146" i="6"/>
  <c r="W146" i="6" s="1"/>
  <c r="G146" i="6"/>
  <c r="H146" i="6"/>
  <c r="F147" i="6"/>
  <c r="W147" i="6" s="1"/>
  <c r="G147" i="6"/>
  <c r="H147" i="6"/>
  <c r="F148" i="6"/>
  <c r="W148" i="6" s="1"/>
  <c r="G148" i="6"/>
  <c r="H148" i="6"/>
  <c r="F149" i="6"/>
  <c r="W149" i="6" s="1"/>
  <c r="G149" i="6"/>
  <c r="H149" i="6"/>
  <c r="F150" i="6"/>
  <c r="W150" i="6" s="1"/>
  <c r="G150" i="6"/>
  <c r="H150" i="6"/>
  <c r="F151" i="6"/>
  <c r="W151" i="6" s="1"/>
  <c r="G151" i="6"/>
  <c r="H151" i="6"/>
  <c r="F152" i="6"/>
  <c r="W152" i="6" s="1"/>
  <c r="G152" i="6"/>
  <c r="H152" i="6"/>
  <c r="F23" i="6"/>
  <c r="G23" i="6"/>
  <c r="H23" i="6"/>
  <c r="F24" i="6"/>
  <c r="G24" i="6"/>
  <c r="H24" i="6"/>
  <c r="F25" i="6"/>
  <c r="G25" i="6"/>
  <c r="H25" i="6"/>
  <c r="F26" i="6"/>
  <c r="G26" i="6"/>
  <c r="H26" i="6"/>
  <c r="F27" i="6"/>
  <c r="G27" i="6"/>
  <c r="H27" i="6"/>
  <c r="F28" i="6"/>
  <c r="G28" i="6"/>
  <c r="H28" i="6"/>
  <c r="F29" i="6"/>
  <c r="G29" i="6"/>
  <c r="H29" i="6"/>
  <c r="F30" i="6"/>
  <c r="G30" i="6"/>
  <c r="H30" i="6"/>
  <c r="F31" i="6"/>
  <c r="G31" i="6"/>
  <c r="H31" i="6"/>
  <c r="F32" i="6"/>
  <c r="W32" i="6" s="1"/>
  <c r="G32" i="6"/>
  <c r="H32" i="6"/>
  <c r="F33" i="6"/>
  <c r="W33" i="6" s="1"/>
  <c r="G33" i="6"/>
  <c r="H33" i="6"/>
  <c r="F34" i="6"/>
  <c r="W34" i="6" s="1"/>
  <c r="G34" i="6"/>
  <c r="H34" i="6"/>
  <c r="F35" i="6"/>
  <c r="W35" i="6" s="1"/>
  <c r="G35" i="6"/>
  <c r="H35" i="6"/>
  <c r="F36" i="6"/>
  <c r="W36" i="6" s="1"/>
  <c r="G36" i="6"/>
  <c r="H36" i="6"/>
  <c r="F3" i="6"/>
  <c r="G3" i="6"/>
  <c r="H3" i="6"/>
  <c r="F4" i="6"/>
  <c r="G4" i="6"/>
  <c r="H4" i="6"/>
  <c r="F5" i="6"/>
  <c r="G5" i="6"/>
  <c r="H5" i="6"/>
  <c r="F6" i="6"/>
  <c r="G6" i="6"/>
  <c r="H6" i="6"/>
  <c r="F7" i="6"/>
  <c r="G7" i="6"/>
  <c r="H7" i="6"/>
  <c r="F8" i="6"/>
  <c r="F9" i="6"/>
  <c r="F10" i="6"/>
  <c r="G10" i="6"/>
  <c r="H10" i="6"/>
  <c r="F11" i="6"/>
  <c r="G11" i="6"/>
  <c r="H11" i="6"/>
  <c r="F12" i="6"/>
  <c r="G12" i="6"/>
  <c r="H12" i="6"/>
  <c r="F13" i="6"/>
  <c r="G13" i="6"/>
  <c r="H13" i="6"/>
  <c r="F14" i="6"/>
  <c r="F15" i="6"/>
  <c r="F16" i="6"/>
  <c r="F17" i="6"/>
  <c r="G17" i="6"/>
  <c r="H17" i="6"/>
  <c r="F18" i="6"/>
  <c r="G18" i="6"/>
  <c r="H18" i="6"/>
  <c r="F19" i="6"/>
  <c r="G19" i="6"/>
  <c r="H19" i="6"/>
  <c r="F20" i="6"/>
  <c r="G20" i="6"/>
  <c r="H20" i="6"/>
  <c r="F21" i="6"/>
  <c r="G21" i="6"/>
  <c r="H21" i="6"/>
  <c r="H22" i="6"/>
  <c r="G22" i="6"/>
  <c r="F22" i="6"/>
  <c r="L27" i="1"/>
  <c r="D322" i="9" s="1"/>
  <c r="K27" i="1"/>
  <c r="K23" i="6" s="1"/>
  <c r="L19" i="1"/>
  <c r="K19" i="1"/>
  <c r="E27" i="1"/>
  <c r="C21" i="6" s="1"/>
  <c r="E20" i="1"/>
  <c r="C15" i="9" s="1"/>
  <c r="AL3" i="6" l="1"/>
  <c r="AL6" i="6"/>
  <c r="C16" i="6"/>
  <c r="C16" i="9"/>
  <c r="L23" i="6"/>
  <c r="C371" i="9"/>
  <c r="C322" i="9"/>
  <c r="K72" i="6"/>
  <c r="D451" i="9"/>
  <c r="D371" i="9"/>
  <c r="L72" i="6"/>
  <c r="L145" i="6"/>
  <c r="L152" i="6"/>
  <c r="C232" i="9"/>
  <c r="C248" i="9"/>
  <c r="C245" i="9"/>
  <c r="C254" i="9"/>
  <c r="H95" i="6"/>
  <c r="D254" i="9"/>
  <c r="G104" i="6"/>
  <c r="C104" i="6"/>
  <c r="C104" i="9"/>
  <c r="D232" i="9"/>
  <c r="D248" i="9"/>
  <c r="G98" i="6"/>
  <c r="C444" i="9"/>
  <c r="C451" i="9"/>
  <c r="C95" i="6"/>
  <c r="H88" i="6"/>
  <c r="D245" i="9"/>
  <c r="K152" i="6"/>
  <c r="G95" i="6"/>
  <c r="C152" i="6"/>
  <c r="C152" i="9"/>
  <c r="C95" i="9"/>
  <c r="C145" i="9"/>
  <c r="L140" i="6"/>
  <c r="D444" i="9"/>
  <c r="C145" i="6"/>
  <c r="K145" i="6"/>
  <c r="C420" i="9"/>
  <c r="C439" i="9"/>
  <c r="C140" i="6"/>
  <c r="D420" i="9"/>
  <c r="D439" i="9"/>
  <c r="K140" i="6"/>
  <c r="C225" i="9"/>
  <c r="C238" i="9"/>
  <c r="H82" i="6"/>
  <c r="C88" i="6"/>
  <c r="C88" i="9"/>
  <c r="D225" i="9"/>
  <c r="D238" i="9"/>
  <c r="G88" i="6"/>
  <c r="G82" i="6"/>
  <c r="C121" i="6"/>
  <c r="L121" i="6"/>
  <c r="C121" i="9"/>
  <c r="D422" i="9"/>
  <c r="D407" i="9"/>
  <c r="C108" i="9"/>
  <c r="C422" i="9"/>
  <c r="C407" i="9"/>
  <c r="C108" i="6"/>
  <c r="L108" i="6"/>
  <c r="C123" i="9"/>
  <c r="C123" i="6"/>
  <c r="K123" i="6"/>
  <c r="D159" i="9"/>
  <c r="D219" i="9"/>
  <c r="D321" i="9"/>
  <c r="D381" i="9"/>
  <c r="H75" i="6"/>
  <c r="C75" i="6"/>
  <c r="L82" i="6"/>
  <c r="G75" i="6"/>
  <c r="H69" i="6"/>
  <c r="C82" i="9"/>
  <c r="C159" i="9"/>
  <c r="C219" i="9"/>
  <c r="C321" i="9"/>
  <c r="C381" i="9"/>
  <c r="G69" i="6"/>
  <c r="C82" i="6"/>
  <c r="C75" i="9"/>
  <c r="K22" i="6"/>
  <c r="H14" i="6"/>
  <c r="D164" i="9"/>
  <c r="H8" i="6"/>
  <c r="D158" i="9"/>
  <c r="L21" i="6"/>
  <c r="D320" i="9"/>
  <c r="G14" i="6"/>
  <c r="C164" i="9"/>
  <c r="J3" i="9"/>
  <c r="K3" i="9" s="1"/>
  <c r="G9" i="6"/>
  <c r="C158" i="9"/>
  <c r="K21" i="6"/>
  <c r="C320" i="9"/>
  <c r="C21" i="9"/>
  <c r="G8" i="6"/>
  <c r="L22" i="6"/>
  <c r="E28" i="1"/>
  <c r="K20" i="1"/>
  <c r="H9" i="6"/>
  <c r="C15" i="6"/>
  <c r="C14" i="6"/>
  <c r="L20" i="1"/>
  <c r="C24" i="6" l="1"/>
  <c r="C24" i="9"/>
  <c r="C73" i="9"/>
  <c r="C73" i="6"/>
  <c r="D255" i="9"/>
  <c r="H105" i="6"/>
  <c r="C255" i="9"/>
  <c r="G105" i="6"/>
  <c r="D246" i="9"/>
  <c r="H96" i="6"/>
  <c r="C246" i="9"/>
  <c r="G96" i="6"/>
  <c r="C146" i="6"/>
  <c r="C146" i="9"/>
  <c r="C141" i="9"/>
  <c r="C141" i="6"/>
  <c r="D239" i="9"/>
  <c r="H89" i="6"/>
  <c r="C239" i="9"/>
  <c r="G89" i="6"/>
  <c r="C122" i="9"/>
  <c r="C122" i="6"/>
  <c r="C109" i="9"/>
  <c r="C109" i="6"/>
  <c r="C124" i="9"/>
  <c r="C124" i="6"/>
  <c r="C23" i="9"/>
  <c r="C83" i="9"/>
  <c r="C83" i="6"/>
  <c r="D166" i="9"/>
  <c r="D226" i="9"/>
  <c r="H76" i="6"/>
  <c r="C166" i="9"/>
  <c r="C226" i="9"/>
  <c r="G76" i="6"/>
  <c r="K4" i="9"/>
  <c r="O4" i="9"/>
  <c r="H16" i="6"/>
  <c r="D165" i="9"/>
  <c r="G16" i="6"/>
  <c r="C165" i="9"/>
  <c r="H3" i="9"/>
  <c r="E9" i="2" s="1"/>
  <c r="C22" i="6"/>
  <c r="C22" i="9"/>
  <c r="G3" i="9"/>
  <c r="N3" i="9" s="1"/>
  <c r="I3" i="9"/>
  <c r="F9" i="2" s="1"/>
  <c r="K30" i="1"/>
  <c r="K25" i="6" s="1"/>
  <c r="G15" i="6"/>
  <c r="C23" i="6"/>
  <c r="K26" i="6"/>
  <c r="L30" i="1"/>
  <c r="H15" i="6"/>
  <c r="W16" i="6"/>
  <c r="W17" i="6"/>
  <c r="W18" i="6"/>
  <c r="W19" i="6"/>
  <c r="W20" i="6"/>
  <c r="W21" i="6"/>
  <c r="W22" i="6"/>
  <c r="W23" i="6"/>
  <c r="W24" i="6"/>
  <c r="W25" i="6"/>
  <c r="W26" i="6"/>
  <c r="W27" i="6"/>
  <c r="W28" i="6"/>
  <c r="W29" i="6"/>
  <c r="W30" i="6"/>
  <c r="W31" i="6"/>
  <c r="AC19" i="6"/>
  <c r="AC20" i="6"/>
  <c r="AC21" i="6"/>
  <c r="AC22" i="6"/>
  <c r="AC23" i="6"/>
  <c r="AC24" i="6"/>
  <c r="AC25" i="6"/>
  <c r="AC26" i="6"/>
  <c r="AC27" i="6"/>
  <c r="AC28" i="6"/>
  <c r="AC29" i="6"/>
  <c r="AC30" i="6"/>
  <c r="AC31" i="6"/>
  <c r="Q25" i="6"/>
  <c r="Q26" i="6"/>
  <c r="Q27" i="6"/>
  <c r="Q28" i="6"/>
  <c r="AC15" i="6"/>
  <c r="Q29" i="6"/>
  <c r="Q30" i="6"/>
  <c r="Q31" i="6"/>
  <c r="Q4" i="6"/>
  <c r="W4" i="6"/>
  <c r="Q5" i="6"/>
  <c r="W5" i="6"/>
  <c r="Q6" i="6"/>
  <c r="W6" i="6"/>
  <c r="Q7" i="6"/>
  <c r="W7" i="6"/>
  <c r="Q8" i="6"/>
  <c r="W8" i="6"/>
  <c r="Q9" i="6"/>
  <c r="W9" i="6"/>
  <c r="Q10" i="6"/>
  <c r="W10" i="6"/>
  <c r="Q11" i="6"/>
  <c r="W11" i="6"/>
  <c r="Q12" i="6"/>
  <c r="W12" i="6"/>
  <c r="Q13" i="6"/>
  <c r="W13" i="6"/>
  <c r="Q14" i="6"/>
  <c r="W14" i="6"/>
  <c r="Q15" i="6"/>
  <c r="W15" i="6"/>
  <c r="Q16" i="6"/>
  <c r="Q17" i="6"/>
  <c r="AC4" i="6"/>
  <c r="Q18" i="6"/>
  <c r="Q19" i="6"/>
  <c r="Q20" i="6"/>
  <c r="AC7" i="6"/>
  <c r="Q21" i="6"/>
  <c r="Q22" i="6"/>
  <c r="Q23" i="6"/>
  <c r="Q24" i="6"/>
  <c r="W3" i="6"/>
  <c r="M3" i="9" l="1"/>
  <c r="G4" i="9"/>
  <c r="N4" i="9" s="1"/>
  <c r="L3" i="9"/>
  <c r="C326" i="9"/>
  <c r="K27" i="6"/>
  <c r="D326" i="9"/>
  <c r="L27" i="6"/>
  <c r="D375" i="9"/>
  <c r="L76" i="6"/>
  <c r="C375" i="9"/>
  <c r="K76" i="6"/>
  <c r="D448" i="9"/>
  <c r="L149" i="6"/>
  <c r="C448" i="9"/>
  <c r="K149" i="6"/>
  <c r="D443" i="9"/>
  <c r="L144" i="6"/>
  <c r="C443" i="9"/>
  <c r="K144" i="6"/>
  <c r="D424" i="9"/>
  <c r="L125" i="6"/>
  <c r="X3" i="6"/>
  <c r="X4" i="6" s="1"/>
  <c r="X5" i="6" s="1"/>
  <c r="X6" i="6" s="1"/>
  <c r="X7" i="6" s="1"/>
  <c r="X8" i="6" s="1"/>
  <c r="X9" i="6" s="1"/>
  <c r="X10" i="6" s="1"/>
  <c r="X11" i="6" s="1"/>
  <c r="X12" i="6" s="1"/>
  <c r="X13" i="6" s="1"/>
  <c r="X14" i="6" s="1"/>
  <c r="X15" i="6" s="1"/>
  <c r="X16" i="6" s="1"/>
  <c r="X17" i="6" s="1"/>
  <c r="X18" i="6" s="1"/>
  <c r="X19" i="6" s="1"/>
  <c r="X20" i="6" s="1"/>
  <c r="X21" i="6" s="1"/>
  <c r="X22" i="6" s="1"/>
  <c r="X23" i="6" s="1"/>
  <c r="X24" i="6" s="1"/>
  <c r="X25" i="6" s="1"/>
  <c r="X26" i="6" s="1"/>
  <c r="X27" i="6" s="1"/>
  <c r="X28" i="6" s="1"/>
  <c r="X29" i="6" s="1"/>
  <c r="X30" i="6" s="1"/>
  <c r="X31" i="6" s="1"/>
  <c r="X32" i="6" s="1"/>
  <c r="X33" i="6" s="1"/>
  <c r="X34" i="6" s="1"/>
  <c r="X35" i="6" s="1"/>
  <c r="X36" i="6" s="1"/>
  <c r="X37" i="6" s="1"/>
  <c r="X38" i="6" s="1"/>
  <c r="X39" i="6" s="1"/>
  <c r="X40" i="6" s="1"/>
  <c r="X41" i="6" s="1"/>
  <c r="X42" i="6" s="1"/>
  <c r="X43" i="6" s="1"/>
  <c r="X44" i="6" s="1"/>
  <c r="X45" i="6" s="1"/>
  <c r="X46" i="6" s="1"/>
  <c r="X47" i="6" s="1"/>
  <c r="X48" i="6" s="1"/>
  <c r="X49" i="6" s="1"/>
  <c r="X50" i="6" s="1"/>
  <c r="X51" i="6" s="1"/>
  <c r="X52" i="6" s="1"/>
  <c r="X53" i="6" s="1"/>
  <c r="X54" i="6" s="1"/>
  <c r="X55" i="6" s="1"/>
  <c r="X56" i="6" s="1"/>
  <c r="X57" i="6" s="1"/>
  <c r="X58" i="6" s="1"/>
  <c r="X59" i="6" s="1"/>
  <c r="X60" i="6" s="1"/>
  <c r="X61" i="6" s="1"/>
  <c r="X62" i="6" s="1"/>
  <c r="X63" i="6" s="1"/>
  <c r="X64" i="6" s="1"/>
  <c r="X65" i="6" s="1"/>
  <c r="X66" i="6" s="1"/>
  <c r="X67" i="6" s="1"/>
  <c r="X68" i="6" s="1"/>
  <c r="X69" i="6" s="1"/>
  <c r="X70" i="6" s="1"/>
  <c r="X71" i="6" s="1"/>
  <c r="X72" i="6" s="1"/>
  <c r="X73" i="6" s="1"/>
  <c r="X74" i="6" s="1"/>
  <c r="X75" i="6" s="1"/>
  <c r="X76" i="6" s="1"/>
  <c r="X77" i="6" s="1"/>
  <c r="X78" i="6" s="1"/>
  <c r="X79" i="6" s="1"/>
  <c r="X80" i="6" s="1"/>
  <c r="X81" i="6" s="1"/>
  <c r="X82" i="6" s="1"/>
  <c r="X83" i="6" s="1"/>
  <c r="X84" i="6" s="1"/>
  <c r="X85" i="6" s="1"/>
  <c r="X86" i="6" s="1"/>
  <c r="X87" i="6" s="1"/>
  <c r="X88" i="6" s="1"/>
  <c r="X89" i="6" s="1"/>
  <c r="X90" i="6" s="1"/>
  <c r="X91" i="6" s="1"/>
  <c r="X92" i="6" s="1"/>
  <c r="X93" i="6" s="1"/>
  <c r="X94" i="6" s="1"/>
  <c r="X95" i="6" s="1"/>
  <c r="X96" i="6" s="1"/>
  <c r="X97" i="6" s="1"/>
  <c r="X98" i="6" s="1"/>
  <c r="X99" i="6" s="1"/>
  <c r="X100" i="6" s="1"/>
  <c r="X101" i="6" s="1"/>
  <c r="X102" i="6" s="1"/>
  <c r="X103" i="6" s="1"/>
  <c r="X104" i="6" s="1"/>
  <c r="X105" i="6" s="1"/>
  <c r="X106" i="6" s="1"/>
  <c r="X107" i="6" s="1"/>
  <c r="X108" i="6" s="1"/>
  <c r="X109" i="6" s="1"/>
  <c r="X110" i="6" s="1"/>
  <c r="X111" i="6" s="1"/>
  <c r="X112" i="6" s="1"/>
  <c r="X113" i="6" s="1"/>
  <c r="X114" i="6" s="1"/>
  <c r="X115" i="6" s="1"/>
  <c r="X116" i="6" s="1"/>
  <c r="X117" i="6" s="1"/>
  <c r="X118" i="6" s="1"/>
  <c r="X119" i="6" s="1"/>
  <c r="X120" i="6" s="1"/>
  <c r="X121" i="6" s="1"/>
  <c r="X122" i="6" s="1"/>
  <c r="X123" i="6" s="1"/>
  <c r="X124" i="6" s="1"/>
  <c r="X125" i="6" s="1"/>
  <c r="X126" i="6" s="1"/>
  <c r="X127" i="6" s="1"/>
  <c r="X128" i="6" s="1"/>
  <c r="X129" i="6" s="1"/>
  <c r="X130" i="6" s="1"/>
  <c r="X131" i="6" s="1"/>
  <c r="X132" i="6" s="1"/>
  <c r="X133" i="6" s="1"/>
  <c r="X134" i="6" s="1"/>
  <c r="X135" i="6" s="1"/>
  <c r="X136" i="6" s="1"/>
  <c r="X137" i="6" s="1"/>
  <c r="X138" i="6" s="1"/>
  <c r="X139" i="6" s="1"/>
  <c r="X140" i="6" s="1"/>
  <c r="X141" i="6" s="1"/>
  <c r="X142" i="6" s="1"/>
  <c r="X143" i="6" s="1"/>
  <c r="X144" i="6" s="1"/>
  <c r="X145" i="6" s="1"/>
  <c r="X146" i="6" s="1"/>
  <c r="X147" i="6" s="1"/>
  <c r="X148" i="6" s="1"/>
  <c r="X149" i="6" s="1"/>
  <c r="X150" i="6" s="1"/>
  <c r="X151" i="6" s="1"/>
  <c r="X152" i="6" s="1"/>
  <c r="C424" i="9"/>
  <c r="K125" i="6"/>
  <c r="D411" i="9"/>
  <c r="L112" i="6"/>
  <c r="C411" i="9"/>
  <c r="K112" i="6"/>
  <c r="D426" i="9"/>
  <c r="L127" i="6"/>
  <c r="C426" i="9"/>
  <c r="K127" i="6"/>
  <c r="D385" i="9"/>
  <c r="L86" i="6"/>
  <c r="C385" i="9"/>
  <c r="K86" i="6"/>
  <c r="D324" i="9"/>
  <c r="D325" i="9"/>
  <c r="C324" i="9"/>
  <c r="C325" i="9"/>
  <c r="O5" i="9"/>
  <c r="H4" i="9"/>
  <c r="E10" i="2" s="1"/>
  <c r="I4" i="9"/>
  <c r="F10" i="2" s="1"/>
  <c r="L25" i="6"/>
  <c r="L26" i="6"/>
  <c r="AC11" i="6"/>
  <c r="AC18" i="6"/>
  <c r="AC14" i="6"/>
  <c r="AC10" i="6"/>
  <c r="AC17" i="6"/>
  <c r="AC13" i="6"/>
  <c r="AC9" i="6"/>
  <c r="AC3" i="6"/>
  <c r="AC16" i="6"/>
  <c r="AC12" i="6"/>
  <c r="AC8" i="6"/>
  <c r="AC6" i="6"/>
  <c r="AC5" i="6"/>
  <c r="Q3" i="6"/>
  <c r="R3" i="6" s="1"/>
  <c r="R4" i="6" s="1"/>
  <c r="R5" i="6" s="1"/>
  <c r="R6" i="6" s="1"/>
  <c r="R7" i="6" s="1"/>
  <c r="R8" i="6" s="1"/>
  <c r="R9" i="6" s="1"/>
  <c r="R10" i="6" s="1"/>
  <c r="R11" i="6" s="1"/>
  <c r="R12" i="6" s="1"/>
  <c r="R13" i="6" s="1"/>
  <c r="R14" i="6" s="1"/>
  <c r="R15" i="6" s="1"/>
  <c r="R16" i="6" s="1"/>
  <c r="R17" i="6" s="1"/>
  <c r="R18" i="6" s="1"/>
  <c r="R19" i="6" s="1"/>
  <c r="R20" i="6" s="1"/>
  <c r="R21" i="6" s="1"/>
  <c r="R22" i="6" s="1"/>
  <c r="R23" i="6" s="1"/>
  <c r="R24" i="6" s="1"/>
  <c r="R25" i="6" s="1"/>
  <c r="R26" i="6" s="1"/>
  <c r="R27" i="6" s="1"/>
  <c r="R28" i="6" s="1"/>
  <c r="R29" i="6" s="1"/>
  <c r="R30" i="6" s="1"/>
  <c r="R31" i="6" s="1"/>
  <c r="R32" i="6" s="1"/>
  <c r="R33" i="6" s="1"/>
  <c r="R34" i="6" s="1"/>
  <c r="R35" i="6" s="1"/>
  <c r="R36" i="6" s="1"/>
  <c r="R37" i="6" s="1"/>
  <c r="R38" i="6" s="1"/>
  <c r="R39" i="6" s="1"/>
  <c r="R40" i="6" s="1"/>
  <c r="R41" i="6" s="1"/>
  <c r="R42" i="6" s="1"/>
  <c r="R43" i="6" s="1"/>
  <c r="R44" i="6" s="1"/>
  <c r="R45" i="6" s="1"/>
  <c r="R46" i="6" s="1"/>
  <c r="R47" i="6" s="1"/>
  <c r="R48" i="6" s="1"/>
  <c r="R49" i="6" s="1"/>
  <c r="R50" i="6" s="1"/>
  <c r="R51" i="6" s="1"/>
  <c r="R52" i="6" s="1"/>
  <c r="R53" i="6" s="1"/>
  <c r="R54" i="6" s="1"/>
  <c r="R55" i="6" s="1"/>
  <c r="R56" i="6" s="1"/>
  <c r="R57" i="6" s="1"/>
  <c r="R58" i="6" s="1"/>
  <c r="R59" i="6" s="1"/>
  <c r="R60" i="6" s="1"/>
  <c r="R61" i="6" s="1"/>
  <c r="R62" i="6" s="1"/>
  <c r="R63" i="6" s="1"/>
  <c r="R64" i="6" s="1"/>
  <c r="R65" i="6" s="1"/>
  <c r="R66" i="6" s="1"/>
  <c r="R67" i="6" s="1"/>
  <c r="R68" i="6" s="1"/>
  <c r="R69" i="6" s="1"/>
  <c r="R70" i="6" s="1"/>
  <c r="R71" i="6" s="1"/>
  <c r="R72" i="6" s="1"/>
  <c r="R73" i="6" s="1"/>
  <c r="R74" i="6" s="1"/>
  <c r="R75" i="6" s="1"/>
  <c r="R76" i="6" s="1"/>
  <c r="R77" i="6" s="1"/>
  <c r="R78" i="6" s="1"/>
  <c r="R79" i="6" s="1"/>
  <c r="R80" i="6" s="1"/>
  <c r="R81" i="6" s="1"/>
  <c r="R82" i="6" s="1"/>
  <c r="R83" i="6" s="1"/>
  <c r="R84" i="6" s="1"/>
  <c r="R85" i="6" s="1"/>
  <c r="R86" i="6" s="1"/>
  <c r="R87" i="6" s="1"/>
  <c r="R88" i="6" s="1"/>
  <c r="R89" i="6" s="1"/>
  <c r="R90" i="6" s="1"/>
  <c r="R91" i="6" s="1"/>
  <c r="R92" i="6" s="1"/>
  <c r="R93" i="6" s="1"/>
  <c r="R94" i="6" s="1"/>
  <c r="R95" i="6" s="1"/>
  <c r="R96" i="6" s="1"/>
  <c r="R97" i="6" s="1"/>
  <c r="R98" i="6" s="1"/>
  <c r="R99" i="6" s="1"/>
  <c r="R100" i="6" s="1"/>
  <c r="R101" i="6" s="1"/>
  <c r="R102" i="6" s="1"/>
  <c r="R103" i="6" s="1"/>
  <c r="R104" i="6" s="1"/>
  <c r="R105" i="6" s="1"/>
  <c r="R106" i="6" s="1"/>
  <c r="R107" i="6" s="1"/>
  <c r="R108" i="6" s="1"/>
  <c r="R109" i="6" s="1"/>
  <c r="R110" i="6" s="1"/>
  <c r="R111" i="6" s="1"/>
  <c r="R112" i="6" s="1"/>
  <c r="R113" i="6" s="1"/>
  <c r="R114" i="6" s="1"/>
  <c r="R115" i="6" s="1"/>
  <c r="R116" i="6" s="1"/>
  <c r="R117" i="6" s="1"/>
  <c r="R118" i="6" s="1"/>
  <c r="R119" i="6" s="1"/>
  <c r="R120" i="6" s="1"/>
  <c r="R121" i="6" s="1"/>
  <c r="R122" i="6" s="1"/>
  <c r="R123" i="6" s="1"/>
  <c r="R124" i="6" s="1"/>
  <c r="R125" i="6" s="1"/>
  <c r="R126" i="6" s="1"/>
  <c r="R127" i="6" s="1"/>
  <c r="R128" i="6" s="1"/>
  <c r="R129" i="6" s="1"/>
  <c r="R130" i="6" s="1"/>
  <c r="R131" i="6" s="1"/>
  <c r="R132" i="6" s="1"/>
  <c r="R133" i="6" s="1"/>
  <c r="R134" i="6" s="1"/>
  <c r="R135" i="6" s="1"/>
  <c r="R136" i="6" s="1"/>
  <c r="R137" i="6" s="1"/>
  <c r="R138" i="6" s="1"/>
  <c r="R139" i="6" s="1"/>
  <c r="R140" i="6" s="1"/>
  <c r="R141" i="6" s="1"/>
  <c r="R142" i="6" s="1"/>
  <c r="R143" i="6" s="1"/>
  <c r="R144" i="6" s="1"/>
  <c r="R145" i="6" s="1"/>
  <c r="R146" i="6" s="1"/>
  <c r="R147" i="6" s="1"/>
  <c r="R148" i="6" s="1"/>
  <c r="R149" i="6" s="1"/>
  <c r="R150" i="6" s="1"/>
  <c r="R151" i="6" s="1"/>
  <c r="R152" i="6" s="1"/>
  <c r="F27" i="1"/>
  <c r="F20" i="1"/>
  <c r="M4" i="9" l="1"/>
  <c r="L4" i="9"/>
  <c r="K5" i="9"/>
  <c r="O6" i="9" s="1"/>
  <c r="P3" i="9"/>
  <c r="D9" i="2" s="1"/>
  <c r="D16" i="9"/>
  <c r="D16" i="6"/>
  <c r="D72" i="9"/>
  <c r="D72" i="6"/>
  <c r="D104" i="9"/>
  <c r="D104" i="6"/>
  <c r="D152" i="9"/>
  <c r="D152" i="6"/>
  <c r="D95" i="9"/>
  <c r="D95" i="6"/>
  <c r="D145" i="9"/>
  <c r="D145" i="6"/>
  <c r="D140" i="9"/>
  <c r="D140" i="6"/>
  <c r="D88" i="9"/>
  <c r="D88" i="6"/>
  <c r="D121" i="9"/>
  <c r="D121" i="6"/>
  <c r="AD3" i="6"/>
  <c r="AD4" i="6" s="1"/>
  <c r="AD5" i="6" s="1"/>
  <c r="AD6" i="6" s="1"/>
  <c r="AD7" i="6" s="1"/>
  <c r="AD8" i="6" s="1"/>
  <c r="AD9" i="6" s="1"/>
  <c r="AD10" i="6" s="1"/>
  <c r="AD11" i="6" s="1"/>
  <c r="AD12" i="6" s="1"/>
  <c r="AD13" i="6" s="1"/>
  <c r="AD14" i="6" s="1"/>
  <c r="AD15" i="6" s="1"/>
  <c r="AD16" i="6" s="1"/>
  <c r="AD17" i="6" s="1"/>
  <c r="AD18" i="6" s="1"/>
  <c r="AD19" i="6" s="1"/>
  <c r="AD20" i="6" s="1"/>
  <c r="AD21" i="6" s="1"/>
  <c r="AD22" i="6" s="1"/>
  <c r="AD23" i="6" s="1"/>
  <c r="AD24" i="6" s="1"/>
  <c r="AD25" i="6" s="1"/>
  <c r="AD26" i="6" s="1"/>
  <c r="AD27" i="6" s="1"/>
  <c r="AD28" i="6" s="1"/>
  <c r="AD29" i="6" s="1"/>
  <c r="AD30" i="6" s="1"/>
  <c r="AD31" i="6" s="1"/>
  <c r="AD32" i="6" s="1"/>
  <c r="AD33" i="6" s="1"/>
  <c r="AD34" i="6" s="1"/>
  <c r="AD35" i="6" s="1"/>
  <c r="AD36" i="6" s="1"/>
  <c r="AD37" i="6" s="1"/>
  <c r="AD38" i="6" s="1"/>
  <c r="AD39" i="6" s="1"/>
  <c r="AD40" i="6" s="1"/>
  <c r="AD41" i="6" s="1"/>
  <c r="AD42" i="6" s="1"/>
  <c r="AD43" i="6" s="1"/>
  <c r="AD44" i="6" s="1"/>
  <c r="AD45" i="6" s="1"/>
  <c r="AD46" i="6" s="1"/>
  <c r="AD47" i="6" s="1"/>
  <c r="AD48" i="6" s="1"/>
  <c r="AD49" i="6" s="1"/>
  <c r="AD50" i="6" s="1"/>
  <c r="AD51" i="6" s="1"/>
  <c r="AD52" i="6" s="1"/>
  <c r="AD53" i="6" s="1"/>
  <c r="AD54" i="6" s="1"/>
  <c r="AD55" i="6" s="1"/>
  <c r="AD56" i="6" s="1"/>
  <c r="AD57" i="6" s="1"/>
  <c r="AD58" i="6" s="1"/>
  <c r="AD59" i="6" s="1"/>
  <c r="AD60" i="6" s="1"/>
  <c r="AD61" i="6" s="1"/>
  <c r="AD62" i="6" s="1"/>
  <c r="AD63" i="6" s="1"/>
  <c r="AD64" i="6" s="1"/>
  <c r="AD65" i="6" s="1"/>
  <c r="AD66" i="6" s="1"/>
  <c r="AD67" i="6" s="1"/>
  <c r="AD68" i="6" s="1"/>
  <c r="AD69" i="6" s="1"/>
  <c r="AD70" i="6" s="1"/>
  <c r="AD71" i="6" s="1"/>
  <c r="AD72" i="6" s="1"/>
  <c r="AD73" i="6" s="1"/>
  <c r="AD74" i="6" s="1"/>
  <c r="AD75" i="6" s="1"/>
  <c r="AD76" i="6" s="1"/>
  <c r="AD77" i="6" s="1"/>
  <c r="AD78" i="6" s="1"/>
  <c r="AD79" i="6" s="1"/>
  <c r="AD80" i="6" s="1"/>
  <c r="AD81" i="6" s="1"/>
  <c r="AD82" i="6" s="1"/>
  <c r="AD83" i="6" s="1"/>
  <c r="AD84" i="6" s="1"/>
  <c r="AD85" i="6" s="1"/>
  <c r="AD86" i="6" s="1"/>
  <c r="AD87" i="6" s="1"/>
  <c r="AD88" i="6" s="1"/>
  <c r="AD89" i="6" s="1"/>
  <c r="AD90" i="6" s="1"/>
  <c r="AD91" i="6" s="1"/>
  <c r="AD92" i="6" s="1"/>
  <c r="AD93" i="6" s="1"/>
  <c r="AD94" i="6" s="1"/>
  <c r="AD95" i="6" s="1"/>
  <c r="AD96" i="6" s="1"/>
  <c r="AD97" i="6" s="1"/>
  <c r="AD98" i="6" s="1"/>
  <c r="AD99" i="6" s="1"/>
  <c r="AD100" i="6" s="1"/>
  <c r="AD101" i="6" s="1"/>
  <c r="AD102" i="6" s="1"/>
  <c r="AD103" i="6" s="1"/>
  <c r="AD104" i="6" s="1"/>
  <c r="AD105" i="6" s="1"/>
  <c r="AD106" i="6" s="1"/>
  <c r="AD107" i="6" s="1"/>
  <c r="AD108" i="6" s="1"/>
  <c r="AD109" i="6" s="1"/>
  <c r="AD110" i="6" s="1"/>
  <c r="AD111" i="6" s="1"/>
  <c r="AD112" i="6" s="1"/>
  <c r="AD113" i="6" s="1"/>
  <c r="AD114" i="6" s="1"/>
  <c r="AD115" i="6" s="1"/>
  <c r="AD116" i="6" s="1"/>
  <c r="AD117" i="6" s="1"/>
  <c r="AD118" i="6" s="1"/>
  <c r="AD119" i="6" s="1"/>
  <c r="AD120" i="6" s="1"/>
  <c r="AD121" i="6" s="1"/>
  <c r="AD122" i="6" s="1"/>
  <c r="AD123" i="6" s="1"/>
  <c r="AD124" i="6" s="1"/>
  <c r="AD125" i="6" s="1"/>
  <c r="AD126" i="6" s="1"/>
  <c r="AD127" i="6" s="1"/>
  <c r="AD128" i="6" s="1"/>
  <c r="AD129" i="6" s="1"/>
  <c r="AD130" i="6" s="1"/>
  <c r="AD131" i="6" s="1"/>
  <c r="AD132" i="6" s="1"/>
  <c r="AD133" i="6" s="1"/>
  <c r="AD134" i="6" s="1"/>
  <c r="AD135" i="6" s="1"/>
  <c r="AD136" i="6" s="1"/>
  <c r="AD137" i="6" s="1"/>
  <c r="AD138" i="6" s="1"/>
  <c r="AD139" i="6" s="1"/>
  <c r="AD140" i="6" s="1"/>
  <c r="AD141" i="6" s="1"/>
  <c r="AD142" i="6" s="1"/>
  <c r="AD143" i="6" s="1"/>
  <c r="AD144" i="6" s="1"/>
  <c r="AD145" i="6" s="1"/>
  <c r="AD146" i="6" s="1"/>
  <c r="AD147" i="6" s="1"/>
  <c r="AD148" i="6" s="1"/>
  <c r="AD149" i="6" s="1"/>
  <c r="AD150" i="6" s="1"/>
  <c r="AD151" i="6" s="1"/>
  <c r="AD152" i="6" s="1"/>
  <c r="D108" i="6"/>
  <c r="D108" i="9"/>
  <c r="D123" i="6"/>
  <c r="D123" i="9"/>
  <c r="D15" i="9"/>
  <c r="D75" i="6"/>
  <c r="D75" i="9"/>
  <c r="D82" i="9"/>
  <c r="D82" i="6"/>
  <c r="D15" i="6"/>
  <c r="D14" i="9"/>
  <c r="D21" i="6"/>
  <c r="D21" i="9"/>
  <c r="T3" i="6"/>
  <c r="T4" i="6"/>
  <c r="U3" i="6"/>
  <c r="V3" i="6"/>
  <c r="F28" i="1"/>
  <c r="D14" i="6"/>
  <c r="T32" i="6"/>
  <c r="V32" i="6"/>
  <c r="U32" i="6"/>
  <c r="N32" i="6"/>
  <c r="O32" i="6"/>
  <c r="P32" i="6"/>
  <c r="V4" i="6"/>
  <c r="U5" i="6"/>
  <c r="U4" i="6"/>
  <c r="P3" i="6"/>
  <c r="N3" i="6"/>
  <c r="O3" i="6"/>
  <c r="I12" i="4"/>
  <c r="I9" i="4"/>
  <c r="K6" i="9" l="1"/>
  <c r="O7" i="9" s="1"/>
  <c r="H5" i="9"/>
  <c r="E11" i="2" s="1"/>
  <c r="I5" i="9"/>
  <c r="F11" i="2" s="1"/>
  <c r="G5" i="9"/>
  <c r="N5" i="9" s="1"/>
  <c r="P4" i="9"/>
  <c r="D10" i="2" s="1"/>
  <c r="D24" i="6"/>
  <c r="D24" i="9"/>
  <c r="D73" i="9"/>
  <c r="D73" i="6"/>
  <c r="D146" i="6"/>
  <c r="D146" i="9"/>
  <c r="D141" i="9"/>
  <c r="D141" i="6"/>
  <c r="D122" i="9"/>
  <c r="D122" i="6"/>
  <c r="D109" i="6"/>
  <c r="D109" i="9"/>
  <c r="D124" i="6"/>
  <c r="D124" i="9"/>
  <c r="D83" i="6"/>
  <c r="D83" i="9"/>
  <c r="D22" i="9"/>
  <c r="D23" i="9"/>
  <c r="D22" i="6"/>
  <c r="D23" i="6"/>
  <c r="U33" i="6"/>
  <c r="V33" i="6"/>
  <c r="T33" i="6"/>
  <c r="Z4" i="6"/>
  <c r="Z32" i="6"/>
  <c r="AB32" i="6"/>
  <c r="AA32" i="6"/>
  <c r="N33" i="6"/>
  <c r="P33" i="6"/>
  <c r="O33" i="6"/>
  <c r="AB3" i="6"/>
  <c r="AB4" i="6"/>
  <c r="AB6" i="6"/>
  <c r="AA3" i="6"/>
  <c r="Z3" i="6"/>
  <c r="AA4" i="6"/>
  <c r="T5" i="6"/>
  <c r="V5" i="6"/>
  <c r="U6" i="6"/>
  <c r="P4" i="6"/>
  <c r="H11" i="4"/>
  <c r="I11" i="4"/>
  <c r="M5" i="9" l="1"/>
  <c r="L5" i="9"/>
  <c r="P5" i="9" s="1"/>
  <c r="D11" i="2" s="1"/>
  <c r="I6" i="9"/>
  <c r="F12" i="2" s="1"/>
  <c r="H6" i="9"/>
  <c r="E12" i="2" s="1"/>
  <c r="AA33" i="6"/>
  <c r="Z33" i="6"/>
  <c r="AB33" i="6"/>
  <c r="V34" i="6"/>
  <c r="U34" i="6"/>
  <c r="T34" i="6"/>
  <c r="P34" i="6"/>
  <c r="O34" i="6"/>
  <c r="N34" i="6"/>
  <c r="AA6" i="6"/>
  <c r="AB5" i="6"/>
  <c r="Z6" i="6"/>
  <c r="AA5" i="6"/>
  <c r="Z5" i="6"/>
  <c r="V6" i="6"/>
  <c r="T6" i="6"/>
  <c r="V7" i="6"/>
  <c r="N4" i="6"/>
  <c r="O4" i="6"/>
  <c r="I10" i="4"/>
  <c r="H9" i="4"/>
  <c r="H12" i="4"/>
  <c r="K7" i="9" l="1"/>
  <c r="G6" i="9"/>
  <c r="N6" i="9" s="1"/>
  <c r="V35" i="6"/>
  <c r="U35" i="6"/>
  <c r="T35" i="6"/>
  <c r="AA34" i="6"/>
  <c r="AB34" i="6"/>
  <c r="Z34" i="6"/>
  <c r="O35" i="6"/>
  <c r="N35" i="6"/>
  <c r="P35" i="6"/>
  <c r="Z7" i="6"/>
  <c r="AA7" i="6"/>
  <c r="AB7" i="6"/>
  <c r="V8" i="6"/>
  <c r="U7" i="6"/>
  <c r="T7" i="6"/>
  <c r="AB8" i="6"/>
  <c r="AA8" i="6"/>
  <c r="Z8" i="6"/>
  <c r="P5" i="6"/>
  <c r="N5" i="6"/>
  <c r="O5" i="6"/>
  <c r="H10" i="4"/>
  <c r="F30" i="1"/>
  <c r="E30" i="1"/>
  <c r="M6" i="9" l="1"/>
  <c r="G7" i="9"/>
  <c r="N7" i="9" s="1"/>
  <c r="L6" i="9"/>
  <c r="P6" i="9" s="1"/>
  <c r="D12" i="2" s="1"/>
  <c r="O8" i="9"/>
  <c r="H7" i="9"/>
  <c r="E13" i="2" s="1"/>
  <c r="I7" i="9"/>
  <c r="F13" i="2" s="1"/>
  <c r="D5" i="1"/>
  <c r="G14" i="4"/>
  <c r="T36" i="6"/>
  <c r="V36" i="6"/>
  <c r="U36" i="6"/>
  <c r="AA35" i="6"/>
  <c r="AB35" i="6"/>
  <c r="Z35" i="6"/>
  <c r="N36" i="6"/>
  <c r="P36" i="6"/>
  <c r="O36" i="6"/>
  <c r="U8" i="6"/>
  <c r="T10" i="6"/>
  <c r="T8" i="6"/>
  <c r="AB9" i="6"/>
  <c r="AA9" i="6"/>
  <c r="Z9" i="6"/>
  <c r="P6" i="6"/>
  <c r="M7" i="9" l="1"/>
  <c r="L7" i="9"/>
  <c r="P7" i="9" s="1"/>
  <c r="D13" i="2" s="1"/>
  <c r="K8" i="9"/>
  <c r="O9" i="9" s="1"/>
  <c r="V37" i="6"/>
  <c r="T37" i="6"/>
  <c r="U37" i="6"/>
  <c r="AA36" i="6"/>
  <c r="Z36" i="6"/>
  <c r="AB36" i="6"/>
  <c r="O37" i="6"/>
  <c r="P37" i="6"/>
  <c r="N37" i="6"/>
  <c r="U10" i="6"/>
  <c r="V10" i="6"/>
  <c r="T11" i="6"/>
  <c r="T9" i="6"/>
  <c r="V9" i="6"/>
  <c r="U9" i="6"/>
  <c r="U11" i="6"/>
  <c r="AB10" i="6"/>
  <c r="AA10" i="6"/>
  <c r="Z10" i="6"/>
  <c r="N6" i="6"/>
  <c r="P7" i="6"/>
  <c r="O6" i="6"/>
  <c r="G8" i="9" l="1"/>
  <c r="N8" i="9" s="1"/>
  <c r="I8" i="9"/>
  <c r="F14" i="2" s="1"/>
  <c r="H8" i="9"/>
  <c r="E14" i="2" s="1"/>
  <c r="K9" i="9"/>
  <c r="AA37" i="6"/>
  <c r="Z37" i="6"/>
  <c r="AB37" i="6"/>
  <c r="V38" i="6"/>
  <c r="T38" i="6"/>
  <c r="U38" i="6"/>
  <c r="P38" i="6"/>
  <c r="N38" i="6"/>
  <c r="O38" i="6"/>
  <c r="V11" i="6"/>
  <c r="V12" i="6"/>
  <c r="U12" i="6"/>
  <c r="T12" i="6"/>
  <c r="AB11" i="6"/>
  <c r="AA11" i="6"/>
  <c r="Z11" i="6"/>
  <c r="N7" i="6"/>
  <c r="O7" i="6"/>
  <c r="M8" i="9" l="1"/>
  <c r="G9" i="9"/>
  <c r="N9" i="9" s="1"/>
  <c r="L8" i="9"/>
  <c r="P8" i="9" s="1"/>
  <c r="D14" i="2" s="1"/>
  <c r="O10" i="9"/>
  <c r="H9" i="9"/>
  <c r="E15" i="2" s="1"/>
  <c r="I9" i="9"/>
  <c r="F15" i="2" s="1"/>
  <c r="U39" i="6"/>
  <c r="T39" i="6"/>
  <c r="V39" i="6"/>
  <c r="Z38" i="6"/>
  <c r="AB38" i="6"/>
  <c r="AA38" i="6"/>
  <c r="O39" i="6"/>
  <c r="P39" i="6"/>
  <c r="N39" i="6"/>
  <c r="V13" i="6"/>
  <c r="U13" i="6"/>
  <c r="T13" i="6"/>
  <c r="AB12" i="6"/>
  <c r="AA12" i="6"/>
  <c r="Z12" i="6"/>
  <c r="P8" i="6"/>
  <c r="M9" i="9" l="1"/>
  <c r="L9" i="9"/>
  <c r="P9" i="9" s="1"/>
  <c r="D15" i="2" s="1"/>
  <c r="K10" i="9"/>
  <c r="O11" i="9" s="1"/>
  <c r="AA39" i="6"/>
  <c r="Z39" i="6"/>
  <c r="AB39" i="6"/>
  <c r="T40" i="6"/>
  <c r="U40" i="6"/>
  <c r="V40" i="6"/>
  <c r="N40" i="6"/>
  <c r="P40" i="6"/>
  <c r="O40" i="6"/>
  <c r="V14" i="6"/>
  <c r="U14" i="6"/>
  <c r="T14" i="6"/>
  <c r="AB13" i="6"/>
  <c r="AA13" i="6"/>
  <c r="Z13" i="6"/>
  <c r="N8" i="6"/>
  <c r="O8" i="6"/>
  <c r="G10" i="9" l="1"/>
  <c r="N10" i="9" s="1"/>
  <c r="I10" i="9"/>
  <c r="F16" i="2" s="1"/>
  <c r="H10" i="9"/>
  <c r="E16" i="2" s="1"/>
  <c r="K11" i="9"/>
  <c r="I11" i="9" s="1"/>
  <c r="F17" i="2" s="1"/>
  <c r="Z40" i="6"/>
  <c r="AB40" i="6"/>
  <c r="AA40" i="6"/>
  <c r="V41" i="6"/>
  <c r="T41" i="6"/>
  <c r="U41" i="6"/>
  <c r="P41" i="6"/>
  <c r="N41" i="6"/>
  <c r="O41" i="6"/>
  <c r="V15" i="6"/>
  <c r="U15" i="6"/>
  <c r="T15" i="6"/>
  <c r="AB14" i="6"/>
  <c r="AA14" i="6"/>
  <c r="Z14" i="6"/>
  <c r="P9" i="6"/>
  <c r="M10" i="9" l="1"/>
  <c r="L10" i="9"/>
  <c r="P10" i="9" s="1"/>
  <c r="D16" i="2" s="1"/>
  <c r="G11" i="9"/>
  <c r="N11" i="9" s="1"/>
  <c r="O12" i="9"/>
  <c r="H11" i="9"/>
  <c r="E17" i="2" s="1"/>
  <c r="K12" i="9"/>
  <c r="AA41" i="6"/>
  <c r="Z41" i="6"/>
  <c r="AB41" i="6"/>
  <c r="V42" i="6"/>
  <c r="U42" i="6"/>
  <c r="T42" i="6"/>
  <c r="P42" i="6"/>
  <c r="N42" i="6"/>
  <c r="O42" i="6"/>
  <c r="V16" i="6"/>
  <c r="U16" i="6"/>
  <c r="T16" i="6"/>
  <c r="AB15" i="6"/>
  <c r="AA15" i="6"/>
  <c r="Z15" i="6"/>
  <c r="N9" i="6"/>
  <c r="O9" i="6"/>
  <c r="M11" i="9" l="1"/>
  <c r="G12" i="9"/>
  <c r="N12" i="9" s="1"/>
  <c r="L11" i="9"/>
  <c r="P11" i="9" s="1"/>
  <c r="D17" i="2" s="1"/>
  <c r="O13" i="9"/>
  <c r="I12" i="9"/>
  <c r="F18" i="2" s="1"/>
  <c r="H12" i="9"/>
  <c r="E18" i="2" s="1"/>
  <c r="U43" i="6"/>
  <c r="T43" i="6"/>
  <c r="V43" i="6"/>
  <c r="Z42" i="6"/>
  <c r="AA42" i="6"/>
  <c r="AB42" i="6"/>
  <c r="N43" i="6"/>
  <c r="P43" i="6"/>
  <c r="O43" i="6"/>
  <c r="V17" i="6"/>
  <c r="U17" i="6"/>
  <c r="T17" i="6"/>
  <c r="AB16" i="6"/>
  <c r="AA16" i="6"/>
  <c r="Z16" i="6"/>
  <c r="P10" i="6"/>
  <c r="M12" i="9" l="1"/>
  <c r="L12" i="9"/>
  <c r="P12" i="9" s="1"/>
  <c r="D18" i="2" s="1"/>
  <c r="K13" i="9"/>
  <c r="O14" i="9" s="1"/>
  <c r="AA43" i="6"/>
  <c r="AB43" i="6"/>
  <c r="Z43" i="6"/>
  <c r="T44" i="6"/>
  <c r="U44" i="6"/>
  <c r="V44" i="6"/>
  <c r="N44" i="6"/>
  <c r="P44" i="6"/>
  <c r="O44" i="6"/>
  <c r="V18" i="6"/>
  <c r="T18" i="6"/>
  <c r="U18" i="6"/>
  <c r="AB17" i="6"/>
  <c r="AA17" i="6"/>
  <c r="Z17" i="6"/>
  <c r="N10" i="6"/>
  <c r="O10" i="6"/>
  <c r="G13" i="9" l="1"/>
  <c r="N13" i="9" s="1"/>
  <c r="H13" i="9"/>
  <c r="E19" i="2" s="1"/>
  <c r="I13" i="9"/>
  <c r="F19" i="2" s="1"/>
  <c r="K14" i="9"/>
  <c r="O15" i="9" s="1"/>
  <c r="Z44" i="6"/>
  <c r="AB44" i="6"/>
  <c r="AA44" i="6"/>
  <c r="U45" i="6"/>
  <c r="V45" i="6"/>
  <c r="T45" i="6"/>
  <c r="O45" i="6"/>
  <c r="N45" i="6"/>
  <c r="P45" i="6"/>
  <c r="V19" i="6"/>
  <c r="U19" i="6"/>
  <c r="T19" i="6"/>
  <c r="AB18" i="6"/>
  <c r="AA18" i="6"/>
  <c r="Z18" i="6"/>
  <c r="N11" i="6"/>
  <c r="O11" i="6"/>
  <c r="P11" i="6"/>
  <c r="L13" i="9" l="1"/>
  <c r="P13" i="9" s="1"/>
  <c r="D19" i="2" s="1"/>
  <c r="M13" i="9"/>
  <c r="G14" i="9"/>
  <c r="N14" i="9" s="1"/>
  <c r="H14" i="9"/>
  <c r="E20" i="2" s="1"/>
  <c r="I14" i="9"/>
  <c r="F20" i="2" s="1"/>
  <c r="K15" i="9"/>
  <c r="AA45" i="6"/>
  <c r="Z45" i="6"/>
  <c r="AB45" i="6"/>
  <c r="V46" i="6"/>
  <c r="U46" i="6"/>
  <c r="T46" i="6"/>
  <c r="P46" i="6"/>
  <c r="N46" i="6"/>
  <c r="O46" i="6"/>
  <c r="V20" i="6"/>
  <c r="U20" i="6"/>
  <c r="T20" i="6"/>
  <c r="AB19" i="6"/>
  <c r="AA19" i="6"/>
  <c r="Z19" i="6"/>
  <c r="P12" i="6"/>
  <c r="N12" i="6"/>
  <c r="O12" i="6"/>
  <c r="M14" i="9" l="1"/>
  <c r="G15" i="9"/>
  <c r="N15" i="9" s="1"/>
  <c r="L14" i="9"/>
  <c r="P14" i="9" s="1"/>
  <c r="D20" i="2" s="1"/>
  <c r="O16" i="9"/>
  <c r="I15" i="9"/>
  <c r="F21" i="2" s="1"/>
  <c r="H15" i="9"/>
  <c r="E21" i="2" s="1"/>
  <c r="U47" i="6"/>
  <c r="V47" i="6"/>
  <c r="T47" i="6"/>
  <c r="Z46" i="6"/>
  <c r="AA46" i="6"/>
  <c r="AB46" i="6"/>
  <c r="O47" i="6"/>
  <c r="N47" i="6"/>
  <c r="P47" i="6"/>
  <c r="V21" i="6"/>
  <c r="U21" i="6"/>
  <c r="T21" i="6"/>
  <c r="AB20" i="6"/>
  <c r="AA20" i="6"/>
  <c r="Z20" i="6"/>
  <c r="P13" i="6"/>
  <c r="N13" i="6"/>
  <c r="O13" i="6"/>
  <c r="P14" i="6"/>
  <c r="M15" i="9" l="1"/>
  <c r="K16" i="9"/>
  <c r="O17" i="9" s="1"/>
  <c r="L15" i="9"/>
  <c r="P15" i="9" s="1"/>
  <c r="D21" i="2" s="1"/>
  <c r="T48" i="6"/>
  <c r="V48" i="6"/>
  <c r="U48" i="6"/>
  <c r="AA47" i="6"/>
  <c r="Z47" i="6"/>
  <c r="AB47" i="6"/>
  <c r="N48" i="6"/>
  <c r="P48" i="6"/>
  <c r="O48" i="6"/>
  <c r="V22" i="6"/>
  <c r="U22" i="6"/>
  <c r="T22" i="6"/>
  <c r="Z21" i="6"/>
  <c r="AB21" i="6"/>
  <c r="AA21" i="6"/>
  <c r="O14" i="6"/>
  <c r="N14" i="6"/>
  <c r="G16" i="9" l="1"/>
  <c r="N16" i="9" s="1"/>
  <c r="K17" i="9"/>
  <c r="I17" i="9" s="1"/>
  <c r="F23" i="2" s="1"/>
  <c r="I16" i="9"/>
  <c r="F22" i="2" s="1"/>
  <c r="H16" i="9"/>
  <c r="E22" i="2" s="1"/>
  <c r="T49" i="6"/>
  <c r="V49" i="6"/>
  <c r="U49" i="6"/>
  <c r="Z48" i="6"/>
  <c r="AB48" i="6"/>
  <c r="AA48" i="6"/>
  <c r="N49" i="6"/>
  <c r="P49" i="6"/>
  <c r="O49" i="6"/>
  <c r="V23" i="6"/>
  <c r="T23" i="6"/>
  <c r="U23" i="6"/>
  <c r="AB22" i="6"/>
  <c r="AA22" i="6"/>
  <c r="Z22" i="6"/>
  <c r="P15" i="6"/>
  <c r="L16" i="9" l="1"/>
  <c r="P16" i="9" s="1"/>
  <c r="D22" i="2" s="1"/>
  <c r="M16" i="9"/>
  <c r="G17" i="9"/>
  <c r="N17" i="9" s="1"/>
  <c r="H17" i="9"/>
  <c r="E23" i="2" s="1"/>
  <c r="O18" i="9"/>
  <c r="AA49" i="6"/>
  <c r="Z49" i="6"/>
  <c r="AB49" i="6"/>
  <c r="V50" i="6"/>
  <c r="U50" i="6"/>
  <c r="T50" i="6"/>
  <c r="P50" i="6"/>
  <c r="O50" i="6"/>
  <c r="N50" i="6"/>
  <c r="V24" i="6"/>
  <c r="U24" i="6"/>
  <c r="T24" i="6"/>
  <c r="AB23" i="6"/>
  <c r="AA23" i="6"/>
  <c r="Z23" i="6"/>
  <c r="O15" i="6"/>
  <c r="N15" i="6"/>
  <c r="K18" i="9" l="1"/>
  <c r="O19" i="9" s="1"/>
  <c r="L17" i="9"/>
  <c r="P17" i="9" s="1"/>
  <c r="D23" i="2" s="1"/>
  <c r="M17" i="9"/>
  <c r="U51" i="6"/>
  <c r="V51" i="6"/>
  <c r="T51" i="6"/>
  <c r="Z50" i="6"/>
  <c r="AB50" i="6"/>
  <c r="AA50" i="6"/>
  <c r="O51" i="6"/>
  <c r="N51" i="6"/>
  <c r="P51" i="6"/>
  <c r="V25" i="6"/>
  <c r="U25" i="6"/>
  <c r="T25" i="6"/>
  <c r="AB24" i="6"/>
  <c r="AA24" i="6"/>
  <c r="Z24" i="6"/>
  <c r="P16" i="6"/>
  <c r="N16" i="6"/>
  <c r="O16" i="6"/>
  <c r="K19" i="9" l="1"/>
  <c r="H19" i="9" s="1"/>
  <c r="E25" i="2" s="1"/>
  <c r="G18" i="9"/>
  <c r="N18" i="9" s="1"/>
  <c r="H18" i="9"/>
  <c r="E24" i="2" s="1"/>
  <c r="I18" i="9"/>
  <c r="F24" i="2" s="1"/>
  <c r="AA51" i="6"/>
  <c r="AB51" i="6"/>
  <c r="Z51" i="6"/>
  <c r="T52" i="6"/>
  <c r="V52" i="6"/>
  <c r="U52" i="6"/>
  <c r="N52" i="6"/>
  <c r="P52" i="6"/>
  <c r="O52" i="6"/>
  <c r="V26" i="6"/>
  <c r="U26" i="6"/>
  <c r="T26" i="6"/>
  <c r="AB25" i="6"/>
  <c r="AA25" i="6"/>
  <c r="Z25" i="6"/>
  <c r="O17" i="6"/>
  <c r="N17" i="6"/>
  <c r="P17" i="6"/>
  <c r="G19" i="9" l="1"/>
  <c r="N19" i="9" s="1"/>
  <c r="O20" i="9"/>
  <c r="I19" i="9"/>
  <c r="F25" i="2" s="1"/>
  <c r="L18" i="9"/>
  <c r="P18" i="9" s="1"/>
  <c r="D24" i="2" s="1"/>
  <c r="M18" i="9"/>
  <c r="K20" i="9"/>
  <c r="V53" i="6"/>
  <c r="U53" i="6"/>
  <c r="T53" i="6"/>
  <c r="Z52" i="6"/>
  <c r="AB52" i="6"/>
  <c r="AA52" i="6"/>
  <c r="O53" i="6"/>
  <c r="P53" i="6"/>
  <c r="N53" i="6"/>
  <c r="V27" i="6"/>
  <c r="U27" i="6"/>
  <c r="T27" i="6"/>
  <c r="AB26" i="6"/>
  <c r="AA26" i="6"/>
  <c r="Z26" i="6"/>
  <c r="O18" i="6"/>
  <c r="P18" i="6"/>
  <c r="P19" i="6"/>
  <c r="N18" i="6"/>
  <c r="G20" i="9" l="1"/>
  <c r="N20" i="9" s="1"/>
  <c r="L19" i="9"/>
  <c r="P19" i="9" s="1"/>
  <c r="D25" i="2" s="1"/>
  <c r="M19" i="9"/>
  <c r="O21" i="9"/>
  <c r="H20" i="9"/>
  <c r="E26" i="2" s="1"/>
  <c r="I20" i="9"/>
  <c r="F26" i="2" s="1"/>
  <c r="K21" i="9"/>
  <c r="AA53" i="6"/>
  <c r="Z53" i="6"/>
  <c r="AB53" i="6"/>
  <c r="V54" i="6"/>
  <c r="T54" i="6"/>
  <c r="U54" i="6"/>
  <c r="P54" i="6"/>
  <c r="N54" i="6"/>
  <c r="O54" i="6"/>
  <c r="V28" i="6"/>
  <c r="U28" i="6"/>
  <c r="T28" i="6"/>
  <c r="AB27" i="6"/>
  <c r="AA27" i="6"/>
  <c r="Z27" i="6"/>
  <c r="N19" i="6"/>
  <c r="O19" i="6"/>
  <c r="L20" i="9" l="1"/>
  <c r="P20" i="9" s="1"/>
  <c r="D26" i="2" s="1"/>
  <c r="M20" i="9"/>
  <c r="K22" i="9"/>
  <c r="O22" i="9"/>
  <c r="I21" i="9"/>
  <c r="F27" i="2" s="1"/>
  <c r="H21" i="9"/>
  <c r="E27" i="2" s="1"/>
  <c r="Z54" i="6"/>
  <c r="AB54" i="6"/>
  <c r="AA54" i="6"/>
  <c r="U55" i="6"/>
  <c r="T55" i="6"/>
  <c r="V55" i="6"/>
  <c r="O55" i="6"/>
  <c r="N55" i="6"/>
  <c r="P55" i="6"/>
  <c r="V29" i="6"/>
  <c r="U29" i="6"/>
  <c r="T29" i="6"/>
  <c r="AB28" i="6"/>
  <c r="AA28" i="6"/>
  <c r="Z28" i="6"/>
  <c r="P20" i="6"/>
  <c r="N20" i="6"/>
  <c r="O20" i="6"/>
  <c r="G21" i="9" l="1"/>
  <c r="N21" i="9" s="1"/>
  <c r="O23" i="9"/>
  <c r="I22" i="9"/>
  <c r="F28" i="2" s="1"/>
  <c r="H22" i="9"/>
  <c r="E28" i="2" s="1"/>
  <c r="T56" i="6"/>
  <c r="U56" i="6"/>
  <c r="V56" i="6"/>
  <c r="AA55" i="6"/>
  <c r="Z55" i="6"/>
  <c r="AB55" i="6"/>
  <c r="N56" i="6"/>
  <c r="O56" i="6"/>
  <c r="P56" i="6"/>
  <c r="V30" i="6"/>
  <c r="T30" i="6"/>
  <c r="U30" i="6"/>
  <c r="AB29" i="6"/>
  <c r="AA29" i="6"/>
  <c r="Z29" i="6"/>
  <c r="N21" i="6"/>
  <c r="L21" i="9" l="1"/>
  <c r="P21" i="9" s="1"/>
  <c r="D27" i="2" s="1"/>
  <c r="M21" i="9"/>
  <c r="G22" i="9"/>
  <c r="N22" i="9" s="1"/>
  <c r="Z56" i="6"/>
  <c r="AB56" i="6"/>
  <c r="AA56" i="6"/>
  <c r="V57" i="6"/>
  <c r="T57" i="6"/>
  <c r="U57" i="6"/>
  <c r="P57" i="6"/>
  <c r="N57" i="6"/>
  <c r="O57" i="6"/>
  <c r="V31" i="6"/>
  <c r="T31" i="6"/>
  <c r="U31" i="6"/>
  <c r="AB30" i="6"/>
  <c r="AA30" i="6"/>
  <c r="Z30" i="6"/>
  <c r="O21" i="6"/>
  <c r="P21" i="6"/>
  <c r="P22" i="6"/>
  <c r="N22" i="6"/>
  <c r="O22" i="6"/>
  <c r="L22" i="9" l="1"/>
  <c r="P22" i="9" s="1"/>
  <c r="D28" i="2" s="1"/>
  <c r="M22" i="9"/>
  <c r="K23" i="9"/>
  <c r="O24" i="9" s="1"/>
  <c r="AA57" i="6"/>
  <c r="Z57" i="6"/>
  <c r="AB57" i="6"/>
  <c r="V58" i="6"/>
  <c r="T58" i="6"/>
  <c r="U58" i="6"/>
  <c r="P58" i="6"/>
  <c r="O58" i="6"/>
  <c r="N58" i="6"/>
  <c r="AB31" i="6"/>
  <c r="AA31" i="6"/>
  <c r="Z31" i="6"/>
  <c r="N23" i="6"/>
  <c r="O23" i="6"/>
  <c r="P23" i="6"/>
  <c r="G23" i="9" l="1"/>
  <c r="N23" i="9" s="1"/>
  <c r="I23" i="9"/>
  <c r="F29" i="2" s="1"/>
  <c r="H23" i="9"/>
  <c r="E29" i="2" s="1"/>
  <c r="K24" i="9"/>
  <c r="H24" i="9" s="1"/>
  <c r="E30" i="2" s="1"/>
  <c r="U59" i="6"/>
  <c r="V59" i="6"/>
  <c r="T59" i="6"/>
  <c r="Z58" i="6"/>
  <c r="AA58" i="6"/>
  <c r="AB58" i="6"/>
  <c r="O59" i="6"/>
  <c r="N59" i="6"/>
  <c r="P59" i="6"/>
  <c r="P24" i="6"/>
  <c r="N24" i="6"/>
  <c r="O24" i="6"/>
  <c r="L23" i="9" l="1"/>
  <c r="P23" i="9" s="1"/>
  <c r="D29" i="2" s="1"/>
  <c r="M23" i="9"/>
  <c r="O25" i="9"/>
  <c r="G24" i="9"/>
  <c r="N24" i="9" s="1"/>
  <c r="I24" i="9"/>
  <c r="F30" i="2" s="1"/>
  <c r="T60" i="6"/>
  <c r="U60" i="6"/>
  <c r="V60" i="6"/>
  <c r="AA59" i="6"/>
  <c r="AB59" i="6"/>
  <c r="Z59" i="6"/>
  <c r="N60" i="6"/>
  <c r="O60" i="6"/>
  <c r="P60" i="6"/>
  <c r="P25" i="6"/>
  <c r="N25" i="6"/>
  <c r="O25" i="6"/>
  <c r="L24" i="9" l="1"/>
  <c r="P24" i="9" s="1"/>
  <c r="D30" i="2" s="1"/>
  <c r="M24" i="9"/>
  <c r="K25" i="9"/>
  <c r="O26" i="9" s="1"/>
  <c r="Z60" i="6"/>
  <c r="AA60" i="6"/>
  <c r="AB60" i="6"/>
  <c r="U61" i="6"/>
  <c r="T61" i="6"/>
  <c r="V61" i="6"/>
  <c r="O61" i="6"/>
  <c r="P61" i="6"/>
  <c r="N61" i="6"/>
  <c r="P26" i="6"/>
  <c r="G25" i="9" l="1"/>
  <c r="N25" i="9" s="1"/>
  <c r="H25" i="9"/>
  <c r="E31" i="2" s="1"/>
  <c r="K26" i="9"/>
  <c r="I26" i="9" s="1"/>
  <c r="F32" i="2" s="1"/>
  <c r="I25" i="9"/>
  <c r="F31" i="2" s="1"/>
  <c r="V62" i="6"/>
  <c r="U62" i="6"/>
  <c r="T62" i="6"/>
  <c r="AA61" i="6"/>
  <c r="AB61" i="6"/>
  <c r="Z61" i="6"/>
  <c r="P62" i="6"/>
  <c r="N62" i="6"/>
  <c r="O62" i="6"/>
  <c r="N26" i="6"/>
  <c r="O26" i="6"/>
  <c r="L25" i="9" l="1"/>
  <c r="P25" i="9" s="1"/>
  <c r="D31" i="2" s="1"/>
  <c r="M25" i="9"/>
  <c r="H26" i="9"/>
  <c r="E32" i="2" s="1"/>
  <c r="O27" i="9"/>
  <c r="U63" i="6"/>
  <c r="T63" i="6"/>
  <c r="V63" i="6"/>
  <c r="Z62" i="6"/>
  <c r="AB62" i="6"/>
  <c r="AA62" i="6"/>
  <c r="O63" i="6"/>
  <c r="P63" i="6"/>
  <c r="N63" i="6"/>
  <c r="P27" i="6"/>
  <c r="G26" i="9" l="1"/>
  <c r="N26" i="9" s="1"/>
  <c r="K27" i="9"/>
  <c r="AA63" i="6"/>
  <c r="AB63" i="6"/>
  <c r="Z63" i="6"/>
  <c r="V64" i="6"/>
  <c r="U64" i="6"/>
  <c r="T64" i="6"/>
  <c r="N64" i="6"/>
  <c r="O64" i="6"/>
  <c r="P64" i="6"/>
  <c r="N27" i="6"/>
  <c r="O27" i="6"/>
  <c r="M26" i="9" l="1"/>
  <c r="G27" i="9"/>
  <c r="N27" i="9" s="1"/>
  <c r="H27" i="9"/>
  <c r="E33" i="2" s="1"/>
  <c r="I27" i="9"/>
  <c r="F33" i="2" s="1"/>
  <c r="O28" i="9"/>
  <c r="L26" i="9"/>
  <c r="P26" i="9" s="1"/>
  <c r="D32" i="2" s="1"/>
  <c r="T65" i="6"/>
  <c r="U65" i="6"/>
  <c r="V65" i="6"/>
  <c r="Z64" i="6"/>
  <c r="AA64" i="6"/>
  <c r="AB64" i="6"/>
  <c r="P65" i="6"/>
  <c r="O65" i="6"/>
  <c r="N65" i="6"/>
  <c r="P28" i="6"/>
  <c r="M27" i="9" l="1"/>
  <c r="L27" i="9"/>
  <c r="P27" i="9" s="1"/>
  <c r="D33" i="2" s="1"/>
  <c r="K28" i="9"/>
  <c r="AA65" i="6"/>
  <c r="Z65" i="6"/>
  <c r="AB65" i="6"/>
  <c r="V66" i="6"/>
  <c r="U66" i="6"/>
  <c r="T66" i="6"/>
  <c r="P66" i="6"/>
  <c r="O66" i="6"/>
  <c r="N66" i="6"/>
  <c r="N28" i="6"/>
  <c r="O28" i="6"/>
  <c r="G28" i="9" l="1"/>
  <c r="N28" i="9" s="1"/>
  <c r="O29" i="9"/>
  <c r="H28" i="9"/>
  <c r="E34" i="2" s="1"/>
  <c r="K29" i="9"/>
  <c r="I28" i="9"/>
  <c r="F34" i="2" s="1"/>
  <c r="Z66" i="6"/>
  <c r="AA66" i="6"/>
  <c r="AB66" i="6"/>
  <c r="U67" i="6"/>
  <c r="T67" i="6"/>
  <c r="V67" i="6"/>
  <c r="O67" i="6"/>
  <c r="N67" i="6"/>
  <c r="P67" i="6"/>
  <c r="P29" i="6"/>
  <c r="M28" i="9" l="1"/>
  <c r="G29" i="9"/>
  <c r="N29" i="9" s="1"/>
  <c r="L28" i="9"/>
  <c r="P28" i="9" s="1"/>
  <c r="D34" i="2" s="1"/>
  <c r="I29" i="9"/>
  <c r="F35" i="2" s="1"/>
  <c r="H29" i="9"/>
  <c r="E35" i="2" s="1"/>
  <c r="O30" i="9"/>
  <c r="T68" i="6"/>
  <c r="V68" i="6"/>
  <c r="U68" i="6"/>
  <c r="AA67" i="6"/>
  <c r="Z67" i="6"/>
  <c r="AB67" i="6"/>
  <c r="N68" i="6"/>
  <c r="P68" i="6"/>
  <c r="O68" i="6"/>
  <c r="N29" i="6"/>
  <c r="O29" i="6"/>
  <c r="M29" i="9" l="1"/>
  <c r="K30" i="9"/>
  <c r="O31" i="9" s="1"/>
  <c r="L29" i="9"/>
  <c r="P29" i="9" s="1"/>
  <c r="D35" i="2" s="1"/>
  <c r="V69" i="6"/>
  <c r="T69" i="6"/>
  <c r="U69" i="6"/>
  <c r="Z68" i="6"/>
  <c r="AB68" i="6"/>
  <c r="AA68" i="6"/>
  <c r="O69" i="6"/>
  <c r="P69" i="6"/>
  <c r="N69" i="6"/>
  <c r="P30" i="6"/>
  <c r="K31" i="9" l="1"/>
  <c r="I31" i="9" s="1"/>
  <c r="F37" i="2" s="1"/>
  <c r="G30" i="9"/>
  <c r="H30" i="9"/>
  <c r="E36" i="2" s="1"/>
  <c r="I30" i="9"/>
  <c r="F36" i="2" s="1"/>
  <c r="AA69" i="6"/>
  <c r="Z69" i="6"/>
  <c r="AB69" i="6"/>
  <c r="V70" i="6"/>
  <c r="T70" i="6"/>
  <c r="U70" i="6"/>
  <c r="N70" i="6"/>
  <c r="O70" i="6"/>
  <c r="P70" i="6"/>
  <c r="N30" i="6"/>
  <c r="O30" i="6"/>
  <c r="O32" i="9" l="1"/>
  <c r="H31" i="9"/>
  <c r="E37" i="2" s="1"/>
  <c r="L30" i="9"/>
  <c r="P30" i="9" s="1"/>
  <c r="D36" i="2" s="1"/>
  <c r="N30" i="9"/>
  <c r="G31" i="9" s="1"/>
  <c r="N31" i="9" s="1"/>
  <c r="M30" i="9"/>
  <c r="T71" i="6"/>
  <c r="V71" i="6"/>
  <c r="U71" i="6"/>
  <c r="Z70" i="6"/>
  <c r="AB70" i="6"/>
  <c r="AA70" i="6"/>
  <c r="O71" i="6"/>
  <c r="P71" i="6"/>
  <c r="N71" i="6"/>
  <c r="P31" i="6"/>
  <c r="M31" i="9" l="1"/>
  <c r="L31" i="9"/>
  <c r="P31" i="9" s="1"/>
  <c r="D37" i="2" s="1"/>
  <c r="K32" i="9"/>
  <c r="H32" i="9" s="1"/>
  <c r="E38" i="2" s="1"/>
  <c r="AA71" i="6"/>
  <c r="Z71" i="6"/>
  <c r="AB71" i="6"/>
  <c r="T72" i="6"/>
  <c r="U72" i="6"/>
  <c r="V72" i="6"/>
  <c r="N72" i="6"/>
  <c r="O72" i="6"/>
  <c r="P72" i="6"/>
  <c r="N31" i="6"/>
  <c r="O31" i="6"/>
  <c r="K33" i="9" l="1"/>
  <c r="I33" i="9" s="1"/>
  <c r="F39" i="2" s="1"/>
  <c r="O33" i="9"/>
  <c r="G32" i="9"/>
  <c r="N32" i="9" s="1"/>
  <c r="I32" i="9"/>
  <c r="F38" i="2" s="1"/>
  <c r="V73" i="6"/>
  <c r="U73" i="6"/>
  <c r="T73" i="6"/>
  <c r="Z72" i="6"/>
  <c r="AB72" i="6"/>
  <c r="AA72" i="6"/>
  <c r="P73" i="6"/>
  <c r="N73" i="6"/>
  <c r="O73" i="6"/>
  <c r="H33" i="9" l="1"/>
  <c r="E39" i="2" s="1"/>
  <c r="O34" i="9"/>
  <c r="L32" i="9"/>
  <c r="P32" i="9" s="1"/>
  <c r="D38" i="2" s="1"/>
  <c r="G33" i="9"/>
  <c r="K34" i="9"/>
  <c r="I34" i="9" s="1"/>
  <c r="F40" i="2" s="1"/>
  <c r="M32" i="9"/>
  <c r="AA73" i="6"/>
  <c r="AB73" i="6"/>
  <c r="Z73" i="6"/>
  <c r="V74" i="6"/>
  <c r="U74" i="6"/>
  <c r="T74" i="6"/>
  <c r="P74" i="6"/>
  <c r="N74" i="6"/>
  <c r="O74" i="6"/>
  <c r="O35" i="9" l="1"/>
  <c r="H34" i="9"/>
  <c r="E40" i="2" s="1"/>
  <c r="L33" i="9"/>
  <c r="P33" i="9" s="1"/>
  <c r="D39" i="2" s="1"/>
  <c r="N33" i="9"/>
  <c r="G34" i="9" s="1"/>
  <c r="M33" i="9"/>
  <c r="U75" i="6"/>
  <c r="T75" i="6"/>
  <c r="V75" i="6"/>
  <c r="Z74" i="6"/>
  <c r="AA74" i="6"/>
  <c r="AB74" i="6"/>
  <c r="O75" i="6"/>
  <c r="N75" i="6"/>
  <c r="P75" i="6"/>
  <c r="K35" i="9" l="1"/>
  <c r="H35" i="9" s="1"/>
  <c r="E41" i="2" s="1"/>
  <c r="L34" i="9"/>
  <c r="P34" i="9" s="1"/>
  <c r="D40" i="2" s="1"/>
  <c r="N34" i="9"/>
  <c r="M34" i="9"/>
  <c r="T76" i="6"/>
  <c r="U76" i="6"/>
  <c r="V76" i="6"/>
  <c r="AA75" i="6"/>
  <c r="AB75" i="6"/>
  <c r="Z75" i="6"/>
  <c r="N76" i="6"/>
  <c r="P76" i="6"/>
  <c r="O76" i="6"/>
  <c r="G35" i="9" l="1"/>
  <c r="L35" i="9" s="1"/>
  <c r="P35" i="9" s="1"/>
  <c r="D41" i="2" s="1"/>
  <c r="I35" i="9"/>
  <c r="F41" i="2" s="1"/>
  <c r="K36" i="9"/>
  <c r="H36" i="9" s="1"/>
  <c r="E42" i="2" s="1"/>
  <c r="O36" i="9"/>
  <c r="Z76" i="6"/>
  <c r="AB76" i="6"/>
  <c r="AA76" i="6"/>
  <c r="U77" i="6"/>
  <c r="T77" i="6"/>
  <c r="V77" i="6"/>
  <c r="O77" i="6"/>
  <c r="N77" i="6"/>
  <c r="P77" i="6"/>
  <c r="M35" i="9" l="1"/>
  <c r="N35" i="9"/>
  <c r="G36" i="9" s="1"/>
  <c r="L36" i="9" s="1"/>
  <c r="P36" i="9" s="1"/>
  <c r="D42" i="2" s="1"/>
  <c r="O37" i="9"/>
  <c r="I36" i="9"/>
  <c r="F42" i="2" s="1"/>
  <c r="AA77" i="6"/>
  <c r="Z77" i="6"/>
  <c r="AB77" i="6"/>
  <c r="V78" i="6"/>
  <c r="U78" i="6"/>
  <c r="T78" i="6"/>
  <c r="P78" i="6"/>
  <c r="N78" i="6"/>
  <c r="O78" i="6"/>
  <c r="K37" i="9" l="1"/>
  <c r="I37" i="9" s="1"/>
  <c r="F43" i="2" s="1"/>
  <c r="M36" i="9"/>
  <c r="N36" i="9"/>
  <c r="U79" i="6"/>
  <c r="V79" i="6"/>
  <c r="T79" i="6"/>
  <c r="Z78" i="6"/>
  <c r="AB78" i="6"/>
  <c r="AA78" i="6"/>
  <c r="O79" i="6"/>
  <c r="P79" i="6"/>
  <c r="N79" i="6"/>
  <c r="K38" i="9" l="1"/>
  <c r="H38" i="9" s="1"/>
  <c r="E44" i="2" s="1"/>
  <c r="H37" i="9"/>
  <c r="E43" i="2" s="1"/>
  <c r="O38" i="9"/>
  <c r="G37" i="9"/>
  <c r="T80" i="6"/>
  <c r="V80" i="6"/>
  <c r="U80" i="6"/>
  <c r="AA79" i="6"/>
  <c r="AB79" i="6"/>
  <c r="Z79" i="6"/>
  <c r="N80" i="6"/>
  <c r="O80" i="6"/>
  <c r="P80" i="6"/>
  <c r="O39" i="9" l="1"/>
  <c r="I38" i="9"/>
  <c r="F44" i="2" s="1"/>
  <c r="N37" i="9"/>
  <c r="M37" i="9"/>
  <c r="L37" i="9"/>
  <c r="P37" i="9" s="1"/>
  <c r="D43" i="2" s="1"/>
  <c r="Z80" i="6"/>
  <c r="AB80" i="6"/>
  <c r="AA80" i="6"/>
  <c r="T81" i="6"/>
  <c r="V81" i="6"/>
  <c r="U81" i="6"/>
  <c r="N81" i="6"/>
  <c r="P81" i="6"/>
  <c r="O81" i="6"/>
  <c r="G38" i="9" l="1"/>
  <c r="K39" i="9"/>
  <c r="AA81" i="6"/>
  <c r="Z81" i="6"/>
  <c r="AB81" i="6"/>
  <c r="V82" i="6"/>
  <c r="U82" i="6"/>
  <c r="T82" i="6"/>
  <c r="P82" i="6"/>
  <c r="O82" i="6"/>
  <c r="N82" i="6"/>
  <c r="H39" i="9" l="1"/>
  <c r="E45" i="2" s="1"/>
  <c r="I39" i="9"/>
  <c r="F45" i="2" s="1"/>
  <c r="O40" i="9"/>
  <c r="N38" i="9"/>
  <c r="G39" i="9" s="1"/>
  <c r="M38" i="9"/>
  <c r="L38" i="9"/>
  <c r="P38" i="9" s="1"/>
  <c r="D44" i="2" s="1"/>
  <c r="U83" i="6"/>
  <c r="V83" i="6"/>
  <c r="T83" i="6"/>
  <c r="Z82" i="6"/>
  <c r="AB82" i="6"/>
  <c r="AA82" i="6"/>
  <c r="O83" i="6"/>
  <c r="N83" i="6"/>
  <c r="P83" i="6"/>
  <c r="N39" i="9" l="1"/>
  <c r="L39" i="9"/>
  <c r="P39" i="9" s="1"/>
  <c r="D45" i="2" s="1"/>
  <c r="M39" i="9"/>
  <c r="K40" i="9"/>
  <c r="T84" i="6"/>
  <c r="V84" i="6"/>
  <c r="U84" i="6"/>
  <c r="AA83" i="6"/>
  <c r="AB83" i="6"/>
  <c r="Z83" i="6"/>
  <c r="N84" i="6"/>
  <c r="P84" i="6"/>
  <c r="O84" i="6"/>
  <c r="O41" i="9" l="1"/>
  <c r="K41" i="9"/>
  <c r="I40" i="9"/>
  <c r="F46" i="2" s="1"/>
  <c r="H40" i="9"/>
  <c r="E46" i="2" s="1"/>
  <c r="G40" i="9"/>
  <c r="Z84" i="6"/>
  <c r="AB84" i="6"/>
  <c r="AA84" i="6"/>
  <c r="V85" i="6"/>
  <c r="U85" i="6"/>
  <c r="T85" i="6"/>
  <c r="O85" i="6"/>
  <c r="P85" i="6"/>
  <c r="N85" i="6"/>
  <c r="N40" i="9" l="1"/>
  <c r="G41" i="9" s="1"/>
  <c r="M40" i="9"/>
  <c r="L40" i="9"/>
  <c r="P40" i="9" s="1"/>
  <c r="D46" i="2" s="1"/>
  <c r="O42" i="9"/>
  <c r="H41" i="9"/>
  <c r="E47" i="2" s="1"/>
  <c r="I41" i="9"/>
  <c r="F47" i="2" s="1"/>
  <c r="AA85" i="6"/>
  <c r="Z85" i="6"/>
  <c r="AB85" i="6"/>
  <c r="V86" i="6"/>
  <c r="T86" i="6"/>
  <c r="U86" i="6"/>
  <c r="P86" i="6"/>
  <c r="N86" i="6"/>
  <c r="O86" i="6"/>
  <c r="K42" i="9" l="1"/>
  <c r="O43" i="9" s="1"/>
  <c r="N41" i="9"/>
  <c r="M41" i="9"/>
  <c r="L41" i="9"/>
  <c r="P41" i="9" s="1"/>
  <c r="D47" i="2" s="1"/>
  <c r="Z86" i="6"/>
  <c r="AB86" i="6"/>
  <c r="AA86" i="6"/>
  <c r="U87" i="6"/>
  <c r="T87" i="6"/>
  <c r="V87" i="6"/>
  <c r="O87" i="6"/>
  <c r="P87" i="6"/>
  <c r="N87" i="6"/>
  <c r="I42" i="9" l="1"/>
  <c r="F48" i="2" s="1"/>
  <c r="G42" i="9"/>
  <c r="N42" i="9" s="1"/>
  <c r="H42" i="9"/>
  <c r="E48" i="2" s="1"/>
  <c r="K43" i="9"/>
  <c r="T88" i="6"/>
  <c r="U88" i="6"/>
  <c r="V88" i="6"/>
  <c r="AA87" i="6"/>
  <c r="Z87" i="6"/>
  <c r="AB87" i="6"/>
  <c r="N88" i="6"/>
  <c r="O88" i="6"/>
  <c r="P88" i="6"/>
  <c r="M42" i="9" l="1"/>
  <c r="L42" i="9"/>
  <c r="P42" i="9" s="1"/>
  <c r="D48" i="2" s="1"/>
  <c r="O44" i="9"/>
  <c r="K44" i="9"/>
  <c r="I43" i="9"/>
  <c r="F49" i="2" s="1"/>
  <c r="H43" i="9"/>
  <c r="E49" i="2" s="1"/>
  <c r="G43" i="9"/>
  <c r="V89" i="6"/>
  <c r="U89" i="6"/>
  <c r="T89" i="6"/>
  <c r="Z88" i="6"/>
  <c r="AB88" i="6"/>
  <c r="AA88" i="6"/>
  <c r="P89" i="6"/>
  <c r="N89" i="6"/>
  <c r="O89" i="6"/>
  <c r="N43" i="9" l="1"/>
  <c r="G44" i="9" s="1"/>
  <c r="M43" i="9"/>
  <c r="L43" i="9"/>
  <c r="P43" i="9" s="1"/>
  <c r="D49" i="2" s="1"/>
  <c r="O45" i="9"/>
  <c r="H44" i="9"/>
  <c r="E50" i="2" s="1"/>
  <c r="I44" i="9"/>
  <c r="F50" i="2" s="1"/>
  <c r="AA89" i="6"/>
  <c r="Z89" i="6"/>
  <c r="AB89" i="6"/>
  <c r="V90" i="6"/>
  <c r="T90" i="6"/>
  <c r="U90" i="6"/>
  <c r="P90" i="6"/>
  <c r="N90" i="6"/>
  <c r="O90" i="6"/>
  <c r="K45" i="9" l="1"/>
  <c r="O46" i="9" s="1"/>
  <c r="N44" i="9"/>
  <c r="L44" i="9"/>
  <c r="P44" i="9" s="1"/>
  <c r="D50" i="2" s="1"/>
  <c r="M44" i="9"/>
  <c r="U91" i="6"/>
  <c r="T91" i="6"/>
  <c r="V91" i="6"/>
  <c r="Z90" i="6"/>
  <c r="AA90" i="6"/>
  <c r="AB90" i="6"/>
  <c r="O91" i="6"/>
  <c r="N91" i="6"/>
  <c r="P91" i="6"/>
  <c r="G45" i="9" l="1"/>
  <c r="N45" i="9" s="1"/>
  <c r="I45" i="9"/>
  <c r="F51" i="2" s="1"/>
  <c r="H45" i="9"/>
  <c r="E51" i="2" s="1"/>
  <c r="K46" i="9"/>
  <c r="T92" i="6"/>
  <c r="V92" i="6"/>
  <c r="U92" i="6"/>
  <c r="AA91" i="6"/>
  <c r="AB91" i="6"/>
  <c r="Z91" i="6"/>
  <c r="N92" i="6"/>
  <c r="P92" i="6"/>
  <c r="O92" i="6"/>
  <c r="L45" i="9" l="1"/>
  <c r="P45" i="9" s="1"/>
  <c r="D51" i="2" s="1"/>
  <c r="M45" i="9"/>
  <c r="K47" i="9"/>
  <c r="H47" i="9" s="1"/>
  <c r="E53" i="2" s="1"/>
  <c r="I46" i="9"/>
  <c r="F52" i="2" s="1"/>
  <c r="G46" i="9"/>
  <c r="L46" i="9" s="1"/>
  <c r="P46" i="9" s="1"/>
  <c r="D52" i="2" s="1"/>
  <c r="O47" i="9"/>
  <c r="H46" i="9"/>
  <c r="E52" i="2" s="1"/>
  <c r="Z92" i="6"/>
  <c r="AB92" i="6"/>
  <c r="AA92" i="6"/>
  <c r="U93" i="6"/>
  <c r="T93" i="6"/>
  <c r="V93" i="6"/>
  <c r="O93" i="6"/>
  <c r="N93" i="6"/>
  <c r="P93" i="6"/>
  <c r="O48" i="9" l="1"/>
  <c r="I47" i="9"/>
  <c r="F53" i="2" s="1"/>
  <c r="M46" i="9"/>
  <c r="N46" i="9"/>
  <c r="G47" i="9" s="1"/>
  <c r="N47" i="9" s="1"/>
  <c r="V94" i="6"/>
  <c r="U94" i="6"/>
  <c r="T94" i="6"/>
  <c r="AA93" i="6"/>
  <c r="Z93" i="6"/>
  <c r="AB93" i="6"/>
  <c r="P94" i="6"/>
  <c r="O94" i="6"/>
  <c r="N94" i="6"/>
  <c r="K48" i="9" l="1"/>
  <c r="O49" i="9" s="1"/>
  <c r="L47" i="9"/>
  <c r="P47" i="9" s="1"/>
  <c r="D53" i="2" s="1"/>
  <c r="M47" i="9"/>
  <c r="Z94" i="6"/>
  <c r="AB94" i="6"/>
  <c r="AA94" i="6"/>
  <c r="U95" i="6"/>
  <c r="V95" i="6"/>
  <c r="T95" i="6"/>
  <c r="O95" i="6"/>
  <c r="P95" i="6"/>
  <c r="N95" i="6"/>
  <c r="G48" i="9" l="1"/>
  <c r="L48" i="9" s="1"/>
  <c r="P48" i="9" s="1"/>
  <c r="D54" i="2" s="1"/>
  <c r="K49" i="9"/>
  <c r="H49" i="9" s="1"/>
  <c r="E55" i="2" s="1"/>
  <c r="I48" i="9"/>
  <c r="F54" i="2" s="1"/>
  <c r="H48" i="9"/>
  <c r="E54" i="2" s="1"/>
  <c r="T96" i="6"/>
  <c r="V96" i="6"/>
  <c r="U96" i="6"/>
  <c r="AA95" i="6"/>
  <c r="AB95" i="6"/>
  <c r="Z95" i="6"/>
  <c r="N96" i="6"/>
  <c r="P96" i="6"/>
  <c r="O96" i="6"/>
  <c r="M48" i="9" l="1"/>
  <c r="N48" i="9"/>
  <c r="G49" i="9" s="1"/>
  <c r="I49" i="9"/>
  <c r="F55" i="2" s="1"/>
  <c r="O50" i="9"/>
  <c r="T97" i="6"/>
  <c r="U97" i="6"/>
  <c r="V97" i="6"/>
  <c r="Z96" i="6"/>
  <c r="AB96" i="6"/>
  <c r="AA96" i="6"/>
  <c r="N97" i="6"/>
  <c r="O97" i="6"/>
  <c r="P97" i="6"/>
  <c r="K50" i="9" l="1"/>
  <c r="I50" i="9" s="1"/>
  <c r="F56" i="2" s="1"/>
  <c r="M49" i="9"/>
  <c r="N49" i="9"/>
  <c r="L49" i="9"/>
  <c r="P49" i="9" s="1"/>
  <c r="D55" i="2" s="1"/>
  <c r="AA97" i="6"/>
  <c r="Z97" i="6"/>
  <c r="AB97" i="6"/>
  <c r="V98" i="6"/>
  <c r="U98" i="6"/>
  <c r="T98" i="6"/>
  <c r="P98" i="6"/>
  <c r="O98" i="6"/>
  <c r="N98" i="6"/>
  <c r="O51" i="9" l="1"/>
  <c r="H50" i="9"/>
  <c r="E56" i="2" s="1"/>
  <c r="G50" i="9"/>
  <c r="N50" i="9" s="1"/>
  <c r="K51" i="9"/>
  <c r="H51" i="9" s="1"/>
  <c r="E57" i="2" s="1"/>
  <c r="M50" i="9"/>
  <c r="Z98" i="6"/>
  <c r="AA98" i="6"/>
  <c r="AB98" i="6"/>
  <c r="U99" i="6"/>
  <c r="T99" i="6"/>
  <c r="V99" i="6"/>
  <c r="O99" i="6"/>
  <c r="P99" i="6"/>
  <c r="N99" i="6"/>
  <c r="L50" i="9" l="1"/>
  <c r="P50" i="9" s="1"/>
  <c r="D56" i="2" s="1"/>
  <c r="I51" i="9"/>
  <c r="F57" i="2" s="1"/>
  <c r="K52" i="9"/>
  <c r="O53" i="9" s="1"/>
  <c r="G51" i="9"/>
  <c r="N51" i="9" s="1"/>
  <c r="O52" i="9"/>
  <c r="AA99" i="6"/>
  <c r="AB99" i="6"/>
  <c r="Z99" i="6"/>
  <c r="T100" i="6"/>
  <c r="V100" i="6"/>
  <c r="U100" i="6"/>
  <c r="N100" i="6"/>
  <c r="P100" i="6"/>
  <c r="O100" i="6"/>
  <c r="M51" i="9" l="1"/>
  <c r="L51" i="9"/>
  <c r="P51" i="9" s="1"/>
  <c r="D57" i="2" s="1"/>
  <c r="K53" i="9"/>
  <c r="O54" i="9" s="1"/>
  <c r="H52" i="9"/>
  <c r="E58" i="2" s="1"/>
  <c r="G52" i="9"/>
  <c r="I52" i="9"/>
  <c r="F58" i="2" s="1"/>
  <c r="V101" i="6"/>
  <c r="T101" i="6"/>
  <c r="U101" i="6"/>
  <c r="Z100" i="6"/>
  <c r="AB100" i="6"/>
  <c r="AA100" i="6"/>
  <c r="O101" i="6"/>
  <c r="N101" i="6"/>
  <c r="P101" i="6"/>
  <c r="H53" i="9" l="1"/>
  <c r="E59" i="2" s="1"/>
  <c r="I53" i="9"/>
  <c r="F59" i="2" s="1"/>
  <c r="M52" i="9"/>
  <c r="L52" i="9"/>
  <c r="P52" i="9" s="1"/>
  <c r="D58" i="2" s="1"/>
  <c r="N52" i="9"/>
  <c r="V102" i="6"/>
  <c r="T102" i="6"/>
  <c r="U102" i="6"/>
  <c r="AA101" i="6"/>
  <c r="Z101" i="6"/>
  <c r="AB101" i="6"/>
  <c r="P102" i="6"/>
  <c r="N102" i="6"/>
  <c r="O102" i="6"/>
  <c r="G53" i="9" l="1"/>
  <c r="K54" i="9"/>
  <c r="Z102" i="6"/>
  <c r="AA102" i="6"/>
  <c r="AB102" i="6"/>
  <c r="U103" i="6"/>
  <c r="T103" i="6"/>
  <c r="V103" i="6"/>
  <c r="O103" i="6"/>
  <c r="P103" i="6"/>
  <c r="N103" i="6"/>
  <c r="O55" i="9" l="1"/>
  <c r="H54" i="9"/>
  <c r="E60" i="2" s="1"/>
  <c r="I54" i="9"/>
  <c r="F60" i="2" s="1"/>
  <c r="M53" i="9"/>
  <c r="N53" i="9"/>
  <c r="G54" i="9" s="1"/>
  <c r="L53" i="9"/>
  <c r="P53" i="9" s="1"/>
  <c r="D59" i="2" s="1"/>
  <c r="T104" i="6"/>
  <c r="U104" i="6"/>
  <c r="V104" i="6"/>
  <c r="AA103" i="6"/>
  <c r="Z103" i="6"/>
  <c r="AB103" i="6"/>
  <c r="N104" i="6"/>
  <c r="P104" i="6"/>
  <c r="O104" i="6"/>
  <c r="L54" i="9" l="1"/>
  <c r="P54" i="9" s="1"/>
  <c r="D60" i="2" s="1"/>
  <c r="M54" i="9"/>
  <c r="N54" i="9"/>
  <c r="K55" i="9"/>
  <c r="V105" i="6"/>
  <c r="U105" i="6"/>
  <c r="T105" i="6"/>
  <c r="Z104" i="6"/>
  <c r="AB104" i="6"/>
  <c r="AA104" i="6"/>
  <c r="P105" i="6"/>
  <c r="N105" i="6"/>
  <c r="O105" i="6"/>
  <c r="O56" i="9" l="1"/>
  <c r="I55" i="9"/>
  <c r="F61" i="2" s="1"/>
  <c r="H55" i="9"/>
  <c r="E61" i="2" s="1"/>
  <c r="K56" i="9"/>
  <c r="G55" i="9"/>
  <c r="AA105" i="6"/>
  <c r="Z105" i="6"/>
  <c r="AB105" i="6"/>
  <c r="V106" i="6"/>
  <c r="T106" i="6"/>
  <c r="U106" i="6"/>
  <c r="P106" i="6"/>
  <c r="O106" i="6"/>
  <c r="N106" i="6"/>
  <c r="I56" i="9" l="1"/>
  <c r="F62" i="2" s="1"/>
  <c r="O57" i="9"/>
  <c r="H56" i="9"/>
  <c r="E62" i="2" s="1"/>
  <c r="N55" i="9"/>
  <c r="G56" i="9" s="1"/>
  <c r="M55" i="9"/>
  <c r="L55" i="9"/>
  <c r="P55" i="9" s="1"/>
  <c r="D61" i="2" s="1"/>
  <c r="U107" i="6"/>
  <c r="T107" i="6"/>
  <c r="V107" i="6"/>
  <c r="Z106" i="6"/>
  <c r="AA106" i="6"/>
  <c r="AB106" i="6"/>
  <c r="O107" i="6"/>
  <c r="N107" i="6"/>
  <c r="P107" i="6"/>
  <c r="K57" i="9" l="1"/>
  <c r="O58" i="9" s="1"/>
  <c r="N56" i="9"/>
  <c r="M56" i="9"/>
  <c r="L56" i="9"/>
  <c r="P56" i="9" s="1"/>
  <c r="D62" i="2" s="1"/>
  <c r="T108" i="6"/>
  <c r="U108" i="6"/>
  <c r="V108" i="6"/>
  <c r="AA107" i="6"/>
  <c r="AB107" i="6"/>
  <c r="Z107" i="6"/>
  <c r="N108" i="6"/>
  <c r="P108" i="6"/>
  <c r="O108" i="6"/>
  <c r="G57" i="9" l="1"/>
  <c r="N57" i="9" s="1"/>
  <c r="I57" i="9"/>
  <c r="F63" i="2" s="1"/>
  <c r="H57" i="9"/>
  <c r="E63" i="2" s="1"/>
  <c r="K58" i="9"/>
  <c r="U109" i="6"/>
  <c r="T109" i="6"/>
  <c r="V109" i="6"/>
  <c r="Z108" i="6"/>
  <c r="AB108" i="6"/>
  <c r="AA108" i="6"/>
  <c r="O109" i="6"/>
  <c r="N109" i="6"/>
  <c r="P109" i="6"/>
  <c r="M57" i="9" l="1"/>
  <c r="L57" i="9"/>
  <c r="P57" i="9" s="1"/>
  <c r="D63" i="2" s="1"/>
  <c r="O59" i="9"/>
  <c r="H58" i="9"/>
  <c r="E64" i="2" s="1"/>
  <c r="I58" i="9"/>
  <c r="F64" i="2" s="1"/>
  <c r="K59" i="9"/>
  <c r="G58" i="9"/>
  <c r="AA109" i="6"/>
  <c r="Z109" i="6"/>
  <c r="AB109" i="6"/>
  <c r="V110" i="6"/>
  <c r="U110" i="6"/>
  <c r="T110" i="6"/>
  <c r="P110" i="6"/>
  <c r="O110" i="6"/>
  <c r="N110" i="6"/>
  <c r="H59" i="9" l="1"/>
  <c r="E65" i="2" s="1"/>
  <c r="O60" i="9"/>
  <c r="I59" i="9"/>
  <c r="F65" i="2" s="1"/>
  <c r="N58" i="9"/>
  <c r="G59" i="9" s="1"/>
  <c r="N59" i="9" s="1"/>
  <c r="L58" i="9"/>
  <c r="P58" i="9" s="1"/>
  <c r="D64" i="2" s="1"/>
  <c r="M58" i="9"/>
  <c r="U111" i="6"/>
  <c r="V111" i="6"/>
  <c r="T111" i="6"/>
  <c r="Z110" i="6"/>
  <c r="AB110" i="6"/>
  <c r="AA110" i="6"/>
  <c r="O111" i="6"/>
  <c r="P111" i="6"/>
  <c r="N111" i="6"/>
  <c r="K60" i="9" l="1"/>
  <c r="O61" i="9" s="1"/>
  <c r="L59" i="9"/>
  <c r="P59" i="9" s="1"/>
  <c r="D65" i="2" s="1"/>
  <c r="M59" i="9"/>
  <c r="AA111" i="6"/>
  <c r="AB111" i="6"/>
  <c r="Z111" i="6"/>
  <c r="T112" i="6"/>
  <c r="V112" i="6"/>
  <c r="U112" i="6"/>
  <c r="N112" i="6"/>
  <c r="O112" i="6"/>
  <c r="P112" i="6"/>
  <c r="G60" i="9" l="1"/>
  <c r="N60" i="9" s="1"/>
  <c r="K61" i="9"/>
  <c r="H61" i="9" s="1"/>
  <c r="E67" i="2" s="1"/>
  <c r="I60" i="9"/>
  <c r="F66" i="2" s="1"/>
  <c r="H60" i="9"/>
  <c r="E66" i="2" s="1"/>
  <c r="T113" i="6"/>
  <c r="V113" i="6"/>
  <c r="U113" i="6"/>
  <c r="Z112" i="6"/>
  <c r="AB112" i="6"/>
  <c r="AA112" i="6"/>
  <c r="N113" i="6"/>
  <c r="P113" i="6"/>
  <c r="O113" i="6"/>
  <c r="I61" i="9" l="1"/>
  <c r="F67" i="2" s="1"/>
  <c r="O62" i="9"/>
  <c r="M60" i="9"/>
  <c r="L60" i="9"/>
  <c r="P60" i="9" s="1"/>
  <c r="D66" i="2" s="1"/>
  <c r="K62" i="9"/>
  <c r="G61" i="9"/>
  <c r="N61" i="9" s="1"/>
  <c r="V114" i="6"/>
  <c r="U114" i="6"/>
  <c r="T114" i="6"/>
  <c r="AA113" i="6"/>
  <c r="Z113" i="6"/>
  <c r="AB113" i="6"/>
  <c r="N114" i="6"/>
  <c r="P114" i="6"/>
  <c r="O114" i="6"/>
  <c r="L61" i="9" l="1"/>
  <c r="P61" i="9" s="1"/>
  <c r="D67" i="2" s="1"/>
  <c r="M61" i="9"/>
  <c r="O63" i="9"/>
  <c r="H62" i="9"/>
  <c r="E68" i="2" s="1"/>
  <c r="I62" i="9"/>
  <c r="F68" i="2" s="1"/>
  <c r="Z114" i="6"/>
  <c r="AB114" i="6"/>
  <c r="AA114" i="6"/>
  <c r="U115" i="6"/>
  <c r="V115" i="6"/>
  <c r="T115" i="6"/>
  <c r="P115" i="6"/>
  <c r="O115" i="6"/>
  <c r="N115" i="6"/>
  <c r="K63" i="9" l="1"/>
  <c r="G62" i="9"/>
  <c r="N62" i="9" s="1"/>
  <c r="T116" i="6"/>
  <c r="V116" i="6"/>
  <c r="U116" i="6"/>
  <c r="AA115" i="6"/>
  <c r="AB115" i="6"/>
  <c r="Z115" i="6"/>
  <c r="O116" i="6"/>
  <c r="N116" i="6"/>
  <c r="P116" i="6"/>
  <c r="L62" i="9" l="1"/>
  <c r="P62" i="9" s="1"/>
  <c r="D68" i="2" s="1"/>
  <c r="M62" i="9"/>
  <c r="O64" i="9"/>
  <c r="H63" i="9"/>
  <c r="E69" i="2" s="1"/>
  <c r="I63" i="9"/>
  <c r="F69" i="2" s="1"/>
  <c r="V117" i="6"/>
  <c r="U117" i="6"/>
  <c r="T117" i="6"/>
  <c r="Z116" i="6"/>
  <c r="AB116" i="6"/>
  <c r="AA116" i="6"/>
  <c r="P117" i="6"/>
  <c r="N117" i="6"/>
  <c r="O117" i="6"/>
  <c r="K64" i="9" l="1"/>
  <c r="G63" i="9"/>
  <c r="N63" i="9" s="1"/>
  <c r="AA117" i="6"/>
  <c r="Z117" i="6"/>
  <c r="AB117" i="6"/>
  <c r="V118" i="6"/>
  <c r="T118" i="6"/>
  <c r="U118" i="6"/>
  <c r="O118" i="6"/>
  <c r="P118" i="6"/>
  <c r="N118" i="6"/>
  <c r="L63" i="9" l="1"/>
  <c r="P63" i="9" s="1"/>
  <c r="D69" i="2" s="1"/>
  <c r="M63" i="9"/>
  <c r="O65" i="9"/>
  <c r="I64" i="9"/>
  <c r="F70" i="2" s="1"/>
  <c r="H64" i="9"/>
  <c r="E70" i="2" s="1"/>
  <c r="U119" i="6"/>
  <c r="T119" i="6"/>
  <c r="V119" i="6"/>
  <c r="Z118" i="6"/>
  <c r="AA118" i="6"/>
  <c r="AB118" i="6"/>
  <c r="N119" i="6"/>
  <c r="O119" i="6"/>
  <c r="P119" i="6"/>
  <c r="K65" i="9" l="1"/>
  <c r="G64" i="9"/>
  <c r="N64" i="9" s="1"/>
  <c r="T120" i="6"/>
  <c r="U120" i="6"/>
  <c r="V120" i="6"/>
  <c r="AA119" i="6"/>
  <c r="Z119" i="6"/>
  <c r="AB119" i="6"/>
  <c r="P120" i="6"/>
  <c r="N120" i="6"/>
  <c r="O120" i="6"/>
  <c r="L64" i="9" l="1"/>
  <c r="P64" i="9" s="1"/>
  <c r="D70" i="2" s="1"/>
  <c r="M64" i="9"/>
  <c r="O66" i="9"/>
  <c r="H65" i="9"/>
  <c r="E71" i="2" s="1"/>
  <c r="I65" i="9"/>
  <c r="F71" i="2" s="1"/>
  <c r="V121" i="6"/>
  <c r="U121" i="6"/>
  <c r="T121" i="6"/>
  <c r="Z120" i="6"/>
  <c r="AB120" i="6"/>
  <c r="AA120" i="6"/>
  <c r="O121" i="6"/>
  <c r="P121" i="6"/>
  <c r="N121" i="6"/>
  <c r="K66" i="9" l="1"/>
  <c r="G65" i="9"/>
  <c r="N65" i="9" s="1"/>
  <c r="T122" i="6"/>
  <c r="U122" i="6"/>
  <c r="V122" i="6"/>
  <c r="Z121" i="6"/>
  <c r="AB121" i="6"/>
  <c r="AA121" i="6"/>
  <c r="N122" i="6"/>
  <c r="P122" i="6"/>
  <c r="O122" i="6"/>
  <c r="L65" i="9" l="1"/>
  <c r="P65" i="9" s="1"/>
  <c r="D71" i="2" s="1"/>
  <c r="M65" i="9"/>
  <c r="O67" i="9"/>
  <c r="I66" i="9"/>
  <c r="F72" i="2" s="1"/>
  <c r="H66" i="9"/>
  <c r="E72" i="2" s="1"/>
  <c r="AA122" i="6"/>
  <c r="AB122" i="6"/>
  <c r="Z122" i="6"/>
  <c r="U123" i="6"/>
  <c r="T123" i="6"/>
  <c r="V123" i="6"/>
  <c r="P123" i="6"/>
  <c r="O123" i="6"/>
  <c r="N123" i="6"/>
  <c r="K67" i="9" l="1"/>
  <c r="G66" i="9"/>
  <c r="N66" i="9" s="1"/>
  <c r="V124" i="6"/>
  <c r="U124" i="6"/>
  <c r="T124" i="6"/>
  <c r="AB123" i="6"/>
  <c r="Z123" i="6"/>
  <c r="AA123" i="6"/>
  <c r="P124" i="6"/>
  <c r="O124" i="6"/>
  <c r="N124" i="6"/>
  <c r="L66" i="9" l="1"/>
  <c r="P66" i="9" s="1"/>
  <c r="D72" i="2" s="1"/>
  <c r="M66" i="9"/>
  <c r="O68" i="9"/>
  <c r="I67" i="9"/>
  <c r="F73" i="2" s="1"/>
  <c r="H67" i="9"/>
  <c r="E73" i="2" s="1"/>
  <c r="AB124" i="6"/>
  <c r="AA124" i="6"/>
  <c r="Z124" i="6"/>
  <c r="T125" i="6"/>
  <c r="V125" i="6"/>
  <c r="U125" i="6"/>
  <c r="N125" i="6"/>
  <c r="O125" i="6"/>
  <c r="P125" i="6"/>
  <c r="K68" i="9" l="1"/>
  <c r="G67" i="9"/>
  <c r="N67" i="9" s="1"/>
  <c r="V126" i="6"/>
  <c r="U126" i="6"/>
  <c r="T126" i="6"/>
  <c r="Z125" i="6"/>
  <c r="AB125" i="6"/>
  <c r="AA125" i="6"/>
  <c r="O126" i="6"/>
  <c r="P126" i="6"/>
  <c r="N126" i="6"/>
  <c r="L67" i="9" l="1"/>
  <c r="P67" i="9" s="1"/>
  <c r="D73" i="2" s="1"/>
  <c r="M67" i="9"/>
  <c r="O69" i="9"/>
  <c r="I68" i="9"/>
  <c r="F74" i="2" s="1"/>
  <c r="H68" i="9"/>
  <c r="E74" i="2" s="1"/>
  <c r="V127" i="6"/>
  <c r="T127" i="6"/>
  <c r="U127" i="6"/>
  <c r="AB126" i="6"/>
  <c r="AA126" i="6"/>
  <c r="Z126" i="6"/>
  <c r="N127" i="6"/>
  <c r="O127" i="6"/>
  <c r="P127" i="6"/>
  <c r="K69" i="9" l="1"/>
  <c r="G68" i="9"/>
  <c r="N68" i="9" s="1"/>
  <c r="AA127" i="6"/>
  <c r="Z127" i="6"/>
  <c r="AB127" i="6"/>
  <c r="V128" i="6"/>
  <c r="U128" i="6"/>
  <c r="T128" i="6"/>
  <c r="O128" i="6"/>
  <c r="P128" i="6"/>
  <c r="N128" i="6"/>
  <c r="L68" i="9" l="1"/>
  <c r="P68" i="9" s="1"/>
  <c r="D74" i="2" s="1"/>
  <c r="M68" i="9"/>
  <c r="O70" i="9"/>
  <c r="H69" i="9"/>
  <c r="E75" i="2" s="1"/>
  <c r="I69" i="9"/>
  <c r="F75" i="2" s="1"/>
  <c r="U129" i="6"/>
  <c r="V129" i="6"/>
  <c r="T129" i="6"/>
  <c r="AB128" i="6"/>
  <c r="AA128" i="6"/>
  <c r="Z128" i="6"/>
  <c r="O129" i="6"/>
  <c r="N129" i="6"/>
  <c r="P129" i="6"/>
  <c r="K70" i="9" l="1"/>
  <c r="G69" i="9"/>
  <c r="N69" i="9" s="1"/>
  <c r="Z129" i="6"/>
  <c r="AB129" i="6"/>
  <c r="AA129" i="6"/>
  <c r="T130" i="6"/>
  <c r="V130" i="6"/>
  <c r="U130" i="6"/>
  <c r="O130" i="6"/>
  <c r="N130" i="6"/>
  <c r="P130" i="6"/>
  <c r="L69" i="9" l="1"/>
  <c r="P69" i="9" s="1"/>
  <c r="D75" i="2" s="1"/>
  <c r="M69" i="9"/>
  <c r="O71" i="9"/>
  <c r="I70" i="9"/>
  <c r="F76" i="2" s="1"/>
  <c r="H70" i="9"/>
  <c r="E76" i="2" s="1"/>
  <c r="V131" i="6"/>
  <c r="T131" i="6"/>
  <c r="U131" i="6"/>
  <c r="Z130" i="6"/>
  <c r="AA130" i="6"/>
  <c r="AB130" i="6"/>
  <c r="O131" i="6"/>
  <c r="P131" i="6"/>
  <c r="N131" i="6"/>
  <c r="K71" i="9" l="1"/>
  <c r="G70" i="9"/>
  <c r="N70" i="9" s="1"/>
  <c r="U132" i="6"/>
  <c r="V132" i="6"/>
  <c r="T132" i="6"/>
  <c r="AB131" i="6"/>
  <c r="Z131" i="6"/>
  <c r="AA131" i="6"/>
  <c r="N132" i="6"/>
  <c r="P132" i="6"/>
  <c r="O132" i="6"/>
  <c r="L70" i="9" l="1"/>
  <c r="P70" i="9" s="1"/>
  <c r="D76" i="2" s="1"/>
  <c r="M70" i="9"/>
  <c r="O72" i="9"/>
  <c r="I71" i="9"/>
  <c r="F77" i="2" s="1"/>
  <c r="H71" i="9"/>
  <c r="E77" i="2" s="1"/>
  <c r="Z132" i="6"/>
  <c r="AA132" i="6"/>
  <c r="AB132" i="6"/>
  <c r="T133" i="6"/>
  <c r="U133" i="6"/>
  <c r="V133" i="6"/>
  <c r="O133" i="6"/>
  <c r="P133" i="6"/>
  <c r="N133" i="6"/>
  <c r="K72" i="9" l="1"/>
  <c r="G71" i="9"/>
  <c r="N71" i="9" s="1"/>
  <c r="V134" i="6"/>
  <c r="U134" i="6"/>
  <c r="T134" i="6"/>
  <c r="Z133" i="6"/>
  <c r="AB133" i="6"/>
  <c r="AA133" i="6"/>
  <c r="N134" i="6"/>
  <c r="P134" i="6"/>
  <c r="O134" i="6"/>
  <c r="L71" i="9" l="1"/>
  <c r="P71" i="9" s="1"/>
  <c r="D77" i="2" s="1"/>
  <c r="M71" i="9"/>
  <c r="O73" i="9"/>
  <c r="I72" i="9"/>
  <c r="F78" i="2" s="1"/>
  <c r="H72" i="9"/>
  <c r="E78" i="2" s="1"/>
  <c r="Z134" i="6"/>
  <c r="AB134" i="6"/>
  <c r="AA134" i="6"/>
  <c r="V135" i="6"/>
  <c r="T135" i="6"/>
  <c r="U135" i="6"/>
  <c r="O135" i="6"/>
  <c r="P135" i="6"/>
  <c r="N135" i="6"/>
  <c r="K73" i="9" l="1"/>
  <c r="G72" i="9"/>
  <c r="N72" i="9" s="1"/>
  <c r="T136" i="6"/>
  <c r="U136" i="6"/>
  <c r="V136" i="6"/>
  <c r="AA135" i="6"/>
  <c r="AB135" i="6"/>
  <c r="Z135" i="6"/>
  <c r="N136" i="6"/>
  <c r="O136" i="6"/>
  <c r="P136" i="6"/>
  <c r="L72" i="9" l="1"/>
  <c r="P72" i="9" s="1"/>
  <c r="D78" i="2" s="1"/>
  <c r="M72" i="9"/>
  <c r="O74" i="9"/>
  <c r="I73" i="9"/>
  <c r="F79" i="2" s="1"/>
  <c r="H73" i="9"/>
  <c r="E79" i="2" s="1"/>
  <c r="T137" i="6"/>
  <c r="V137" i="6"/>
  <c r="U137" i="6"/>
  <c r="AA136" i="6"/>
  <c r="AB136" i="6"/>
  <c r="Z136" i="6"/>
  <c r="N137" i="6"/>
  <c r="P137" i="6"/>
  <c r="O137" i="6"/>
  <c r="K74" i="9" l="1"/>
  <c r="G73" i="9"/>
  <c r="N73" i="9" s="1"/>
  <c r="Z137" i="6"/>
  <c r="AB137" i="6"/>
  <c r="AA137" i="6"/>
  <c r="T138" i="6"/>
  <c r="V138" i="6"/>
  <c r="U138" i="6"/>
  <c r="O138" i="6"/>
  <c r="N138" i="6"/>
  <c r="P138" i="6"/>
  <c r="L73" i="9" l="1"/>
  <c r="P73" i="9" s="1"/>
  <c r="D79" i="2" s="1"/>
  <c r="M73" i="9"/>
  <c r="O75" i="9"/>
  <c r="H74" i="9"/>
  <c r="E80" i="2" s="1"/>
  <c r="I74" i="9"/>
  <c r="F80" i="2" s="1"/>
  <c r="T139" i="6"/>
  <c r="V139" i="6"/>
  <c r="U139" i="6"/>
  <c r="AA138" i="6"/>
  <c r="AB138" i="6"/>
  <c r="Z138" i="6"/>
  <c r="O139" i="6"/>
  <c r="N139" i="6"/>
  <c r="P139" i="6"/>
  <c r="K75" i="9" l="1"/>
  <c r="G74" i="9"/>
  <c r="N74" i="9" s="1"/>
  <c r="V140" i="6"/>
  <c r="U140" i="6"/>
  <c r="T140" i="6"/>
  <c r="AB139" i="6"/>
  <c r="AA139" i="6"/>
  <c r="Z139" i="6"/>
  <c r="N140" i="6"/>
  <c r="P140" i="6"/>
  <c r="O140" i="6"/>
  <c r="L74" i="9" l="1"/>
  <c r="P74" i="9" s="1"/>
  <c r="D80" i="2" s="1"/>
  <c r="M74" i="9"/>
  <c r="O76" i="9"/>
  <c r="H75" i="9"/>
  <c r="E81" i="2" s="1"/>
  <c r="I75" i="9"/>
  <c r="F81" i="2" s="1"/>
  <c r="Z140" i="6"/>
  <c r="AA140" i="6"/>
  <c r="AB140" i="6"/>
  <c r="U141" i="6"/>
  <c r="T141" i="6"/>
  <c r="V141" i="6"/>
  <c r="O141" i="6"/>
  <c r="P141" i="6"/>
  <c r="N141" i="6"/>
  <c r="K76" i="9" l="1"/>
  <c r="G75" i="9"/>
  <c r="N75" i="9" s="1"/>
  <c r="T142" i="6"/>
  <c r="V142" i="6"/>
  <c r="U142" i="6"/>
  <c r="Z141" i="6"/>
  <c r="AB141" i="6"/>
  <c r="AA141" i="6"/>
  <c r="N142" i="6"/>
  <c r="P142" i="6"/>
  <c r="O142" i="6"/>
  <c r="L75" i="9" l="1"/>
  <c r="P75" i="9" s="1"/>
  <c r="D81" i="2" s="1"/>
  <c r="M75" i="9"/>
  <c r="O77" i="9"/>
  <c r="I76" i="9"/>
  <c r="F82" i="2" s="1"/>
  <c r="H76" i="9"/>
  <c r="E82" i="2" s="1"/>
  <c r="AB142" i="6"/>
  <c r="AA142" i="6"/>
  <c r="Z142" i="6"/>
  <c r="V143" i="6"/>
  <c r="T143" i="6"/>
  <c r="U143" i="6"/>
  <c r="O143" i="6"/>
  <c r="P143" i="6"/>
  <c r="N143" i="6"/>
  <c r="K77" i="9" l="1"/>
  <c r="G76" i="9"/>
  <c r="N76" i="9" s="1"/>
  <c r="AA143" i="6"/>
  <c r="Z143" i="6"/>
  <c r="AB143" i="6"/>
  <c r="V144" i="6"/>
  <c r="U144" i="6"/>
  <c r="T144" i="6"/>
  <c r="N144" i="6"/>
  <c r="O144" i="6"/>
  <c r="P144" i="6"/>
  <c r="L76" i="9" l="1"/>
  <c r="M76" i="9"/>
  <c r="P76" i="9"/>
  <c r="D82" i="2" s="1"/>
  <c r="O78" i="9"/>
  <c r="H77" i="9"/>
  <c r="E83" i="2" s="1"/>
  <c r="I77" i="9"/>
  <c r="F83" i="2" s="1"/>
  <c r="V145" i="6"/>
  <c r="U145" i="6"/>
  <c r="T145" i="6"/>
  <c r="AB144" i="6"/>
  <c r="AA144" i="6"/>
  <c r="Z144" i="6"/>
  <c r="N145" i="6"/>
  <c r="P145" i="6"/>
  <c r="O145" i="6"/>
  <c r="K78" i="9" l="1"/>
  <c r="G77" i="9"/>
  <c r="N77" i="9" s="1"/>
  <c r="AA145" i="6"/>
  <c r="Z145" i="6"/>
  <c r="AB145" i="6"/>
  <c r="T146" i="6"/>
  <c r="V146" i="6"/>
  <c r="U146" i="6"/>
  <c r="O146" i="6"/>
  <c r="N146" i="6"/>
  <c r="P146" i="6"/>
  <c r="L77" i="9" l="1"/>
  <c r="P77" i="9" s="1"/>
  <c r="D83" i="2" s="1"/>
  <c r="M77" i="9"/>
  <c r="O79" i="9"/>
  <c r="H78" i="9"/>
  <c r="E84" i="2" s="1"/>
  <c r="I78" i="9"/>
  <c r="F84" i="2" s="1"/>
  <c r="AA146" i="6"/>
  <c r="AB146" i="6"/>
  <c r="Z146" i="6"/>
  <c r="V147" i="6"/>
  <c r="T147" i="6"/>
  <c r="U147" i="6"/>
  <c r="O147" i="6"/>
  <c r="P147" i="6"/>
  <c r="N147" i="6"/>
  <c r="K79" i="9" l="1"/>
  <c r="G78" i="9"/>
  <c r="N78" i="9" s="1"/>
  <c r="U148" i="6"/>
  <c r="V148" i="6"/>
  <c r="T148" i="6"/>
  <c r="Z147" i="6"/>
  <c r="AA147" i="6"/>
  <c r="AB147" i="6"/>
  <c r="N148" i="6"/>
  <c r="O148" i="6"/>
  <c r="P148" i="6"/>
  <c r="L78" i="9" l="1"/>
  <c r="P78" i="9" s="1"/>
  <c r="D84" i="2" s="1"/>
  <c r="M78" i="9"/>
  <c r="O80" i="9"/>
  <c r="I79" i="9"/>
  <c r="F85" i="2" s="1"/>
  <c r="H79" i="9"/>
  <c r="E85" i="2" s="1"/>
  <c r="AA148" i="6"/>
  <c r="AB148" i="6"/>
  <c r="Z148" i="6"/>
  <c r="V149" i="6"/>
  <c r="T149" i="6"/>
  <c r="U149" i="6"/>
  <c r="O149" i="6"/>
  <c r="P149" i="6"/>
  <c r="N149" i="6"/>
  <c r="K80" i="9" l="1"/>
  <c r="G79" i="9"/>
  <c r="N79" i="9" s="1"/>
  <c r="Z149" i="6"/>
  <c r="AB149" i="6"/>
  <c r="AA149" i="6"/>
  <c r="U150" i="6"/>
  <c r="V150" i="6"/>
  <c r="T150" i="6"/>
  <c r="N150" i="6"/>
  <c r="O150" i="6"/>
  <c r="P150" i="6"/>
  <c r="L79" i="9" l="1"/>
  <c r="P79" i="9" s="1"/>
  <c r="D85" i="2" s="1"/>
  <c r="M79" i="9"/>
  <c r="O81" i="9"/>
  <c r="H80" i="9"/>
  <c r="E86" i="2" s="1"/>
  <c r="I80" i="9"/>
  <c r="F86" i="2" s="1"/>
  <c r="T151" i="6"/>
  <c r="U151" i="6"/>
  <c r="V151" i="6"/>
  <c r="AA150" i="6"/>
  <c r="AB150" i="6"/>
  <c r="Z150" i="6"/>
  <c r="O151" i="6"/>
  <c r="P151" i="6"/>
  <c r="N151" i="6"/>
  <c r="K81" i="9" l="1"/>
  <c r="G80" i="9"/>
  <c r="N80" i="9" s="1"/>
  <c r="AA151" i="6"/>
  <c r="AB151" i="6"/>
  <c r="Z151" i="6"/>
  <c r="U152" i="6"/>
  <c r="V152" i="6"/>
  <c r="T152" i="6"/>
  <c r="N152" i="6"/>
  <c r="O152" i="6"/>
  <c r="P152" i="6"/>
  <c r="L80" i="9" l="1"/>
  <c r="P80" i="9" s="1"/>
  <c r="D86" i="2" s="1"/>
  <c r="M80" i="9"/>
  <c r="O82" i="9"/>
  <c r="I81" i="9"/>
  <c r="F87" i="2" s="1"/>
  <c r="H81" i="9"/>
  <c r="E87" i="2" s="1"/>
  <c r="AA152" i="6"/>
  <c r="AB152" i="6"/>
  <c r="Z152" i="6"/>
  <c r="K82" i="9" l="1"/>
  <c r="G81" i="9"/>
  <c r="N81" i="9" s="1"/>
  <c r="L81" i="9" l="1"/>
  <c r="P81" i="9" s="1"/>
  <c r="D87" i="2" s="1"/>
  <c r="M81" i="9"/>
  <c r="O83" i="9"/>
  <c r="I82" i="9"/>
  <c r="F88" i="2" s="1"/>
  <c r="H82" i="9"/>
  <c r="E88" i="2" s="1"/>
  <c r="K83" i="9" l="1"/>
  <c r="G82" i="9"/>
  <c r="N82" i="9" s="1"/>
  <c r="L82" i="9" l="1"/>
  <c r="P82" i="9" s="1"/>
  <c r="D88" i="2" s="1"/>
  <c r="M82" i="9"/>
  <c r="O84" i="9"/>
  <c r="I83" i="9"/>
  <c r="F89" i="2" s="1"/>
  <c r="H83" i="9"/>
  <c r="E89" i="2" s="1"/>
  <c r="K84" i="9" l="1"/>
  <c r="G83" i="9"/>
  <c r="N83" i="9" s="1"/>
  <c r="L83" i="9" l="1"/>
  <c r="P83" i="9" s="1"/>
  <c r="D89" i="2" s="1"/>
  <c r="M83" i="9"/>
  <c r="O85" i="9"/>
  <c r="I84" i="9"/>
  <c r="F90" i="2" s="1"/>
  <c r="H84" i="9"/>
  <c r="E90" i="2" s="1"/>
  <c r="K85" i="9" l="1"/>
  <c r="G84" i="9"/>
  <c r="N84" i="9" s="1"/>
  <c r="L84" i="9" l="1"/>
  <c r="P84" i="9" s="1"/>
  <c r="D90" i="2" s="1"/>
  <c r="M84" i="9"/>
  <c r="O86" i="9"/>
  <c r="I85" i="9"/>
  <c r="F91" i="2" s="1"/>
  <c r="H85" i="9"/>
  <c r="E91" i="2" s="1"/>
  <c r="K86" i="9" l="1"/>
  <c r="G85" i="9"/>
  <c r="N85" i="9" s="1"/>
  <c r="L85" i="9" l="1"/>
  <c r="P85" i="9" s="1"/>
  <c r="D91" i="2" s="1"/>
  <c r="M85" i="9"/>
  <c r="O87" i="9"/>
  <c r="I86" i="9"/>
  <c r="F92" i="2" s="1"/>
  <c r="H86" i="9"/>
  <c r="E92" i="2" s="1"/>
  <c r="K87" i="9" l="1"/>
  <c r="G86" i="9"/>
  <c r="N86" i="9" s="1"/>
  <c r="L86" i="9" l="1"/>
  <c r="P86" i="9" s="1"/>
  <c r="D92" i="2" s="1"/>
  <c r="M86" i="9"/>
  <c r="O88" i="9"/>
  <c r="I87" i="9"/>
  <c r="F93" i="2" s="1"/>
  <c r="H87" i="9"/>
  <c r="E93" i="2" s="1"/>
  <c r="K88" i="9" l="1"/>
  <c r="G87" i="9"/>
  <c r="N87" i="9" s="1"/>
  <c r="L87" i="9" l="1"/>
  <c r="P87" i="9" s="1"/>
  <c r="D93" i="2" s="1"/>
  <c r="M87" i="9"/>
  <c r="O89" i="9"/>
  <c r="H88" i="9"/>
  <c r="E94" i="2" s="1"/>
  <c r="I88" i="9"/>
  <c r="F94" i="2" s="1"/>
  <c r="K89" i="9" l="1"/>
  <c r="G88" i="9"/>
  <c r="N88" i="9" s="1"/>
  <c r="L88" i="9" l="1"/>
  <c r="P88" i="9" s="1"/>
  <c r="D94" i="2" s="1"/>
  <c r="M88" i="9"/>
  <c r="O90" i="9"/>
  <c r="I89" i="9"/>
  <c r="F95" i="2" s="1"/>
  <c r="H89" i="9"/>
  <c r="E95" i="2" s="1"/>
  <c r="K90" i="9" l="1"/>
  <c r="G89" i="9"/>
  <c r="N89" i="9" s="1"/>
  <c r="L89" i="9" l="1"/>
  <c r="P89" i="9" s="1"/>
  <c r="D95" i="2" s="1"/>
  <c r="M89" i="9"/>
  <c r="O91" i="9"/>
  <c r="I90" i="9"/>
  <c r="F96" i="2" s="1"/>
  <c r="H90" i="9"/>
  <c r="E96" i="2" s="1"/>
  <c r="K91" i="9" l="1"/>
  <c r="G90" i="9"/>
  <c r="N90" i="9" s="1"/>
  <c r="L90" i="9" l="1"/>
  <c r="P90" i="9" s="1"/>
  <c r="D96" i="2" s="1"/>
  <c r="M90" i="9"/>
  <c r="O92" i="9"/>
  <c r="H91" i="9"/>
  <c r="E97" i="2" s="1"/>
  <c r="I91" i="9"/>
  <c r="F97" i="2" s="1"/>
  <c r="K92" i="9" l="1"/>
  <c r="G91" i="9"/>
  <c r="N91" i="9" s="1"/>
  <c r="L91" i="9" l="1"/>
  <c r="P91" i="9" s="1"/>
  <c r="D97" i="2" s="1"/>
  <c r="M91" i="9"/>
  <c r="O93" i="9"/>
  <c r="I92" i="9"/>
  <c r="F98" i="2" s="1"/>
  <c r="H92" i="9"/>
  <c r="E98" i="2" s="1"/>
  <c r="K93" i="9" l="1"/>
  <c r="G92" i="9"/>
  <c r="N92" i="9" s="1"/>
  <c r="L92" i="9" l="1"/>
  <c r="P92" i="9" s="1"/>
  <c r="D98" i="2" s="1"/>
  <c r="M92" i="9"/>
  <c r="O94" i="9"/>
  <c r="H93" i="9"/>
  <c r="E99" i="2" s="1"/>
  <c r="I93" i="9"/>
  <c r="F99" i="2" s="1"/>
  <c r="K94" i="9" l="1"/>
  <c r="G93" i="9"/>
  <c r="N93" i="9" s="1"/>
  <c r="L93" i="9" l="1"/>
  <c r="P93" i="9" s="1"/>
  <c r="D99" i="2" s="1"/>
  <c r="M93" i="9"/>
  <c r="O95" i="9"/>
  <c r="H94" i="9"/>
  <c r="E100" i="2" s="1"/>
  <c r="I94" i="9"/>
  <c r="F100" i="2" s="1"/>
  <c r="K95" i="9" l="1"/>
  <c r="G94" i="9"/>
  <c r="N94" i="9" s="1"/>
  <c r="L94" i="9" l="1"/>
  <c r="P94" i="9" s="1"/>
  <c r="D100" i="2" s="1"/>
  <c r="M94" i="9"/>
  <c r="O96" i="9"/>
  <c r="I95" i="9"/>
  <c r="F101" i="2" s="1"/>
  <c r="H95" i="9"/>
  <c r="E101" i="2" s="1"/>
  <c r="K96" i="9" l="1"/>
  <c r="G95" i="9"/>
  <c r="N95" i="9" s="1"/>
  <c r="L95" i="9" l="1"/>
  <c r="P95" i="9" s="1"/>
  <c r="D101" i="2" s="1"/>
  <c r="M95" i="9"/>
  <c r="O97" i="9"/>
  <c r="H96" i="9"/>
  <c r="E102" i="2" s="1"/>
  <c r="I96" i="9"/>
  <c r="F102" i="2" s="1"/>
  <c r="K97" i="9" l="1"/>
  <c r="G96" i="9"/>
  <c r="N96" i="9" s="1"/>
  <c r="L96" i="9" l="1"/>
  <c r="P96" i="9" s="1"/>
  <c r="D102" i="2" s="1"/>
  <c r="M96" i="9"/>
  <c r="O98" i="9"/>
  <c r="I97" i="9"/>
  <c r="F103" i="2" s="1"/>
  <c r="H97" i="9"/>
  <c r="E103" i="2" s="1"/>
  <c r="K98" i="9" l="1"/>
  <c r="G97" i="9"/>
  <c r="N97" i="9" s="1"/>
  <c r="L97" i="9" l="1"/>
  <c r="P97" i="9" s="1"/>
  <c r="D103" i="2" s="1"/>
  <c r="M97" i="9"/>
  <c r="O99" i="9"/>
  <c r="I98" i="9"/>
  <c r="F104" i="2" s="1"/>
  <c r="H98" i="9"/>
  <c r="E104" i="2" s="1"/>
  <c r="K99" i="9" l="1"/>
  <c r="G98" i="9"/>
  <c r="N98" i="9" s="1"/>
  <c r="L98" i="9" l="1"/>
  <c r="P98" i="9" s="1"/>
  <c r="D104" i="2" s="1"/>
  <c r="M98" i="9"/>
  <c r="O100" i="9"/>
  <c r="H99" i="9"/>
  <c r="E105" i="2" s="1"/>
  <c r="I99" i="9"/>
  <c r="F105" i="2" s="1"/>
  <c r="K100" i="9" l="1"/>
  <c r="G99" i="9"/>
  <c r="N99" i="9" s="1"/>
  <c r="L99" i="9" l="1"/>
  <c r="P99" i="9" s="1"/>
  <c r="D105" i="2" s="1"/>
  <c r="M99" i="9"/>
  <c r="O101" i="9"/>
  <c r="H100" i="9"/>
  <c r="E106" i="2" s="1"/>
  <c r="I100" i="9"/>
  <c r="F106" i="2" s="1"/>
  <c r="K101" i="9" l="1"/>
  <c r="G100" i="9"/>
  <c r="N100" i="9" s="1"/>
  <c r="L100" i="9" l="1"/>
  <c r="P100" i="9" s="1"/>
  <c r="D106" i="2" s="1"/>
  <c r="M100" i="9"/>
  <c r="O102" i="9"/>
  <c r="H101" i="9"/>
  <c r="E107" i="2" s="1"/>
  <c r="I101" i="9"/>
  <c r="F107" i="2" s="1"/>
  <c r="K102" i="9" l="1"/>
  <c r="G101" i="9"/>
  <c r="N101" i="9" s="1"/>
  <c r="L101" i="9" l="1"/>
  <c r="P101" i="9" s="1"/>
  <c r="D107" i="2" s="1"/>
  <c r="M101" i="9"/>
  <c r="O103" i="9"/>
  <c r="H102" i="9"/>
  <c r="E108" i="2" s="1"/>
  <c r="I102" i="9"/>
  <c r="F108" i="2" s="1"/>
  <c r="K103" i="9" l="1"/>
  <c r="G102" i="9"/>
  <c r="N102" i="9" s="1"/>
  <c r="L102" i="9" l="1"/>
  <c r="P102" i="9" s="1"/>
  <c r="D108" i="2" s="1"/>
  <c r="M102" i="9"/>
  <c r="O104" i="9"/>
  <c r="I103" i="9"/>
  <c r="F109" i="2" s="1"/>
  <c r="H103" i="9"/>
  <c r="E109" i="2" s="1"/>
  <c r="K104" i="9" l="1"/>
  <c r="G103" i="9"/>
  <c r="N103" i="9" s="1"/>
  <c r="L103" i="9" l="1"/>
  <c r="P103" i="9" s="1"/>
  <c r="D109" i="2" s="1"/>
  <c r="M103" i="9"/>
  <c r="O105" i="9"/>
  <c r="H104" i="9"/>
  <c r="E110" i="2" s="1"/>
  <c r="I104" i="9"/>
  <c r="F110" i="2" s="1"/>
  <c r="K105" i="9" l="1"/>
  <c r="G104" i="9"/>
  <c r="N104" i="9" s="1"/>
  <c r="L104" i="9" l="1"/>
  <c r="P104" i="9" s="1"/>
  <c r="D110" i="2" s="1"/>
  <c r="M104" i="9"/>
  <c r="O106" i="9"/>
  <c r="I105" i="9"/>
  <c r="F111" i="2" s="1"/>
  <c r="H105" i="9"/>
  <c r="E111" i="2" s="1"/>
  <c r="K106" i="9" l="1"/>
  <c r="G105" i="9"/>
  <c r="N105" i="9" s="1"/>
  <c r="L105" i="9" l="1"/>
  <c r="P105" i="9" s="1"/>
  <c r="D111" i="2" s="1"/>
  <c r="M105" i="9"/>
  <c r="O107" i="9"/>
  <c r="I106" i="9"/>
  <c r="F112" i="2" s="1"/>
  <c r="H106" i="9"/>
  <c r="E112" i="2" s="1"/>
  <c r="K107" i="9" l="1"/>
  <c r="G106" i="9"/>
  <c r="N106" i="9" s="1"/>
  <c r="L106" i="9" l="1"/>
  <c r="P106" i="9" s="1"/>
  <c r="D112" i="2" s="1"/>
  <c r="M106" i="9"/>
  <c r="O108" i="9"/>
  <c r="H107" i="9"/>
  <c r="E113" i="2" s="1"/>
  <c r="I107" i="9"/>
  <c r="F113" i="2" s="1"/>
  <c r="K108" i="9" l="1"/>
  <c r="G107" i="9"/>
  <c r="N107" i="9" s="1"/>
  <c r="L107" i="9" l="1"/>
  <c r="P107" i="9" s="1"/>
  <c r="D113" i="2" s="1"/>
  <c r="M107" i="9"/>
  <c r="O109" i="9"/>
  <c r="I108" i="9"/>
  <c r="F114" i="2" s="1"/>
  <c r="H108" i="9"/>
  <c r="E114" i="2" s="1"/>
  <c r="K109" i="9" l="1"/>
  <c r="G108" i="9"/>
  <c r="N108" i="9" s="1"/>
  <c r="L108" i="9" l="1"/>
  <c r="P108" i="9" s="1"/>
  <c r="D114" i="2" s="1"/>
  <c r="M108" i="9"/>
  <c r="O110" i="9"/>
  <c r="H109" i="9"/>
  <c r="E115" i="2" s="1"/>
  <c r="I109" i="9"/>
  <c r="F115" i="2" s="1"/>
  <c r="K110" i="9" l="1"/>
  <c r="G109" i="9"/>
  <c r="N109" i="9" s="1"/>
  <c r="L109" i="9" l="1"/>
  <c r="P109" i="9" s="1"/>
  <c r="D115" i="2" s="1"/>
  <c r="M109" i="9"/>
  <c r="O111" i="9"/>
  <c r="H110" i="9"/>
  <c r="E116" i="2" s="1"/>
  <c r="I110" i="9"/>
  <c r="F116" i="2" s="1"/>
  <c r="K111" i="9" l="1"/>
  <c r="G110" i="9"/>
  <c r="N110" i="9" s="1"/>
  <c r="L110" i="9" l="1"/>
  <c r="P110" i="9" s="1"/>
  <c r="D116" i="2" s="1"/>
  <c r="M110" i="9"/>
  <c r="O112" i="9"/>
  <c r="I111" i="9"/>
  <c r="F117" i="2" s="1"/>
  <c r="H111" i="9"/>
  <c r="E117" i="2" s="1"/>
  <c r="K112" i="9" l="1"/>
  <c r="G111" i="9"/>
  <c r="N111" i="9" s="1"/>
  <c r="L111" i="9" l="1"/>
  <c r="P111" i="9" s="1"/>
  <c r="D117" i="2" s="1"/>
  <c r="M111" i="9"/>
  <c r="G112" i="9"/>
  <c r="N112" i="9" s="1"/>
  <c r="O113" i="9"/>
  <c r="I112" i="9"/>
  <c r="F118" i="2" s="1"/>
  <c r="H112" i="9"/>
  <c r="E118" i="2" s="1"/>
  <c r="K113" i="9"/>
  <c r="L112" i="9" l="1"/>
  <c r="M112" i="9"/>
  <c r="O114" i="9"/>
  <c r="H113" i="9"/>
  <c r="E119" i="2" s="1"/>
  <c r="I113" i="9"/>
  <c r="F119" i="2" s="1"/>
  <c r="G113" i="9"/>
  <c r="N113" i="9" s="1"/>
  <c r="P112" i="9"/>
  <c r="D118" i="2" s="1"/>
  <c r="L113" i="9" l="1"/>
  <c r="P113" i="9" s="1"/>
  <c r="D119" i="2" s="1"/>
  <c r="M113" i="9"/>
  <c r="K114" i="9"/>
  <c r="O115" i="9" l="1"/>
  <c r="I114" i="9"/>
  <c r="F120" i="2" s="1"/>
  <c r="H114" i="9"/>
  <c r="E120" i="2" s="1"/>
  <c r="K115" i="9"/>
  <c r="G114" i="9"/>
  <c r="N114" i="9" s="1"/>
  <c r="L114" i="9" l="1"/>
  <c r="P114" i="9" s="1"/>
  <c r="D120" i="2" s="1"/>
  <c r="M114" i="9"/>
  <c r="G115" i="9"/>
  <c r="N115" i="9" s="1"/>
  <c r="O116" i="9"/>
  <c r="K116" i="9"/>
  <c r="I115" i="9"/>
  <c r="F121" i="2" s="1"/>
  <c r="H115" i="9"/>
  <c r="E121" i="2" s="1"/>
  <c r="L115" i="9" l="1"/>
  <c r="M115" i="9"/>
  <c r="O117" i="9"/>
  <c r="H116" i="9"/>
  <c r="E122" i="2" s="1"/>
  <c r="I116" i="9"/>
  <c r="F122" i="2" s="1"/>
  <c r="G116" i="9"/>
  <c r="N116" i="9" s="1"/>
  <c r="P115" i="9"/>
  <c r="D121" i="2" s="1"/>
  <c r="L116" i="9" l="1"/>
  <c r="P116" i="9" s="1"/>
  <c r="D122" i="2" s="1"/>
  <c r="M116" i="9"/>
  <c r="K117" i="9"/>
  <c r="G117" i="9" l="1"/>
  <c r="N117" i="9" s="1"/>
  <c r="O118" i="9"/>
  <c r="I117" i="9"/>
  <c r="F123" i="2" s="1"/>
  <c r="K118" i="9"/>
  <c r="H117" i="9"/>
  <c r="E123" i="2" s="1"/>
  <c r="L117" i="9" l="1"/>
  <c r="P117" i="9" s="1"/>
  <c r="D123" i="2" s="1"/>
  <c r="M117" i="9"/>
  <c r="G118" i="9"/>
  <c r="N118" i="9" s="1"/>
  <c r="O119" i="9"/>
  <c r="I118" i="9"/>
  <c r="F124" i="2" s="1"/>
  <c r="H118" i="9"/>
  <c r="E124" i="2" s="1"/>
  <c r="L118" i="9" l="1"/>
  <c r="P118" i="9" s="1"/>
  <c r="D124" i="2" s="1"/>
  <c r="M118" i="9"/>
  <c r="K119" i="9"/>
  <c r="O120" i="9" s="1"/>
  <c r="H119" i="9" l="1"/>
  <c r="E125" i="2" s="1"/>
  <c r="I119" i="9"/>
  <c r="F125" i="2" s="1"/>
  <c r="G119" i="9"/>
  <c r="N119" i="9" s="1"/>
  <c r="K120" i="9"/>
  <c r="O121" i="9" s="1"/>
  <c r="L119" i="9" l="1"/>
  <c r="P119" i="9" s="1"/>
  <c r="D125" i="2" s="1"/>
  <c r="M119" i="9"/>
  <c r="G120" i="9"/>
  <c r="N120" i="9" s="1"/>
  <c r="I120" i="9"/>
  <c r="F126" i="2" s="1"/>
  <c r="H120" i="9"/>
  <c r="E126" i="2" s="1"/>
  <c r="M120" i="9" l="1"/>
  <c r="K121" i="9"/>
  <c r="O122" i="9" s="1"/>
  <c r="L120" i="9"/>
  <c r="P120" i="9" s="1"/>
  <c r="D126" i="2" s="1"/>
  <c r="G121" i="9" l="1"/>
  <c r="N121" i="9" s="1"/>
  <c r="I121" i="9"/>
  <c r="F127" i="2" s="1"/>
  <c r="H121" i="9"/>
  <c r="E127" i="2" s="1"/>
  <c r="K122" i="9"/>
  <c r="O123" i="9" s="1"/>
  <c r="M121" i="9" l="1"/>
  <c r="L121" i="9"/>
  <c r="P121" i="9" s="1"/>
  <c r="D127" i="2" s="1"/>
  <c r="K123" i="9"/>
  <c r="O124" i="9" s="1"/>
  <c r="H122" i="9"/>
  <c r="E128" i="2" s="1"/>
  <c r="I122" i="9"/>
  <c r="F128" i="2" s="1"/>
  <c r="G122" i="9"/>
  <c r="N122" i="9" s="1"/>
  <c r="L122" i="9" l="1"/>
  <c r="P122" i="9" s="1"/>
  <c r="D128" i="2" s="1"/>
  <c r="M122" i="9"/>
  <c r="H123" i="9"/>
  <c r="E129" i="2" s="1"/>
  <c r="I123" i="9"/>
  <c r="F129" i="2" s="1"/>
  <c r="G123" i="9"/>
  <c r="N123" i="9" s="1"/>
  <c r="K124" i="9" l="1"/>
  <c r="H124" i="9" s="1"/>
  <c r="E130" i="2" s="1"/>
  <c r="L123" i="9"/>
  <c r="P123" i="9" s="1"/>
  <c r="D129" i="2" s="1"/>
  <c r="M123" i="9"/>
  <c r="G124" i="9" l="1"/>
  <c r="N124" i="9" s="1"/>
  <c r="I124" i="9"/>
  <c r="F130" i="2" s="1"/>
  <c r="K125" i="9"/>
  <c r="H125" i="9" s="1"/>
  <c r="E131" i="2" s="1"/>
  <c r="O125" i="9"/>
  <c r="L124" i="9" l="1"/>
  <c r="P124" i="9" s="1"/>
  <c r="D130" i="2" s="1"/>
  <c r="M124" i="9"/>
  <c r="O126" i="9"/>
  <c r="G125" i="9"/>
  <c r="N125" i="9" s="1"/>
  <c r="K126" i="9"/>
  <c r="H126" i="9" s="1"/>
  <c r="E132" i="2" s="1"/>
  <c r="I125" i="9"/>
  <c r="F131" i="2" s="1"/>
  <c r="M125" i="9" l="1"/>
  <c r="L125" i="9"/>
  <c r="P125" i="9" s="1"/>
  <c r="D131" i="2" s="1"/>
  <c r="G126" i="9"/>
  <c r="N126" i="9" s="1"/>
  <c r="O127" i="9"/>
  <c r="I126" i="9"/>
  <c r="F132" i="2" s="1"/>
  <c r="K127" i="9"/>
  <c r="M126" i="9" l="1"/>
  <c r="L126" i="9"/>
  <c r="P126" i="9" s="1"/>
  <c r="D132" i="2" s="1"/>
  <c r="O128" i="9"/>
  <c r="K128" i="9"/>
  <c r="H127" i="9"/>
  <c r="E133" i="2" s="1"/>
  <c r="I127" i="9"/>
  <c r="F133" i="2" s="1"/>
  <c r="G127" i="9"/>
  <c r="N127" i="9" s="1"/>
  <c r="L127" i="9" l="1"/>
  <c r="P127" i="9" s="1"/>
  <c r="D133" i="2" s="1"/>
  <c r="M127" i="9"/>
  <c r="G128" i="9"/>
  <c r="N128" i="9" s="1"/>
  <c r="O129" i="9"/>
  <c r="H128" i="9"/>
  <c r="E134" i="2" s="1"/>
  <c r="I128" i="9"/>
  <c r="F134" i="2" s="1"/>
  <c r="K129" i="9"/>
  <c r="L128" i="9" l="1"/>
  <c r="P128" i="9" s="1"/>
  <c r="D134" i="2" s="1"/>
  <c r="M128" i="9"/>
  <c r="O130" i="9"/>
  <c r="I129" i="9"/>
  <c r="F135" i="2" s="1"/>
  <c r="H129" i="9"/>
  <c r="E135" i="2" s="1"/>
  <c r="G129" i="9"/>
  <c r="N129" i="9" s="1"/>
  <c r="L129" i="9" l="1"/>
  <c r="P129" i="9" s="1"/>
  <c r="D135" i="2" s="1"/>
  <c r="M129" i="9"/>
  <c r="K130" i="9"/>
  <c r="O131" i="9" l="1"/>
  <c r="I130" i="9"/>
  <c r="F136" i="2" s="1"/>
  <c r="H130" i="9"/>
  <c r="E136" i="2" s="1"/>
  <c r="K131" i="9"/>
  <c r="G130" i="9"/>
  <c r="N130" i="9" s="1"/>
  <c r="L130" i="9" l="1"/>
  <c r="P130" i="9" s="1"/>
  <c r="D136" i="2" s="1"/>
  <c r="M130" i="9"/>
  <c r="O132" i="9"/>
  <c r="H131" i="9"/>
  <c r="E137" i="2" s="1"/>
  <c r="I131" i="9"/>
  <c r="F137" i="2" s="1"/>
  <c r="G131" i="9"/>
  <c r="N131" i="9" s="1"/>
  <c r="L131" i="9" l="1"/>
  <c r="P131" i="9" s="1"/>
  <c r="D137" i="2" s="1"/>
  <c r="M131" i="9"/>
  <c r="K132" i="9"/>
  <c r="O133" i="9" l="1"/>
  <c r="I132" i="9"/>
  <c r="F138" i="2" s="1"/>
  <c r="H132" i="9"/>
  <c r="E138" i="2" s="1"/>
  <c r="K133" i="9"/>
  <c r="G132" i="9"/>
  <c r="N132" i="9" s="1"/>
  <c r="L132" i="9" l="1"/>
  <c r="P132" i="9" s="1"/>
  <c r="D138" i="2" s="1"/>
  <c r="M132" i="9"/>
  <c r="G133" i="9"/>
  <c r="N133" i="9" s="1"/>
  <c r="O134" i="9"/>
  <c r="K134" i="9"/>
  <c r="I133" i="9"/>
  <c r="F139" i="2" s="1"/>
  <c r="H133" i="9"/>
  <c r="E139" i="2" s="1"/>
  <c r="L133" i="9" l="1"/>
  <c r="P133" i="9" s="1"/>
  <c r="D139" i="2" s="1"/>
  <c r="M133" i="9"/>
  <c r="O135" i="9"/>
  <c r="H134" i="9"/>
  <c r="E140" i="2" s="1"/>
  <c r="I134" i="9"/>
  <c r="F140" i="2" s="1"/>
  <c r="G134" i="9"/>
  <c r="N134" i="9" s="1"/>
  <c r="L134" i="9" l="1"/>
  <c r="P134" i="9" s="1"/>
  <c r="D140" i="2" s="1"/>
  <c r="M134" i="9"/>
  <c r="K135" i="9"/>
  <c r="O136" i="9" s="1"/>
  <c r="G135" i="9" l="1"/>
  <c r="N135" i="9" s="1"/>
  <c r="H135" i="9"/>
  <c r="E141" i="2" s="1"/>
  <c r="I135" i="9"/>
  <c r="F141" i="2" s="1"/>
  <c r="K136" i="9"/>
  <c r="L135" i="9" l="1"/>
  <c r="P135" i="9" s="1"/>
  <c r="D141" i="2" s="1"/>
  <c r="M135" i="9"/>
  <c r="K137" i="9"/>
  <c r="O137" i="9"/>
  <c r="H136" i="9"/>
  <c r="E142" i="2" s="1"/>
  <c r="I136" i="9"/>
  <c r="F142" i="2" s="1"/>
  <c r="G136" i="9" l="1"/>
  <c r="N136" i="9" s="1"/>
  <c r="O138" i="9"/>
  <c r="H137" i="9"/>
  <c r="E143" i="2" s="1"/>
  <c r="I137" i="9"/>
  <c r="F143" i="2" s="1"/>
  <c r="L136" i="9" l="1"/>
  <c r="P136" i="9" s="1"/>
  <c r="D142" i="2" s="1"/>
  <c r="M136" i="9"/>
  <c r="G137" i="9" l="1"/>
  <c r="N137" i="9" s="1"/>
  <c r="K138" i="9"/>
  <c r="M137" i="9" l="1"/>
  <c r="O139" i="9"/>
  <c r="H138" i="9"/>
  <c r="E144" i="2" s="1"/>
  <c r="I138" i="9"/>
  <c r="F144" i="2" s="1"/>
  <c r="L137" i="9"/>
  <c r="P137" i="9" s="1"/>
  <c r="D143" i="2" s="1"/>
  <c r="G138" i="9"/>
  <c r="N138" i="9" s="1"/>
  <c r="M138" i="9" l="1"/>
  <c r="L138" i="9"/>
  <c r="P138" i="9" s="1"/>
  <c r="D144" i="2" s="1"/>
  <c r="K139" i="9"/>
  <c r="K140" i="9" l="1"/>
  <c r="I139" i="9"/>
  <c r="F145" i="2" s="1"/>
  <c r="O140" i="9"/>
  <c r="H139" i="9"/>
  <c r="E145" i="2" s="1"/>
  <c r="G139" i="9"/>
  <c r="N139" i="9" s="1"/>
  <c r="M139" i="9" l="1"/>
  <c r="G140" i="9"/>
  <c r="N140" i="9" s="1"/>
  <c r="L139" i="9"/>
  <c r="P139" i="9" s="1"/>
  <c r="D145" i="2" s="1"/>
  <c r="O141" i="9"/>
  <c r="I140" i="9"/>
  <c r="F146" i="2" s="1"/>
  <c r="H140" i="9"/>
  <c r="E146" i="2" s="1"/>
  <c r="L140" i="9" l="1"/>
  <c r="P140" i="9" s="1"/>
  <c r="D146" i="2" s="1"/>
  <c r="M140" i="9"/>
  <c r="K141" i="9"/>
  <c r="K142" i="9" s="1"/>
  <c r="H141" i="9" l="1"/>
  <c r="E147" i="2" s="1"/>
  <c r="O142" i="9"/>
  <c r="I141" i="9"/>
  <c r="F147" i="2" s="1"/>
  <c r="G141" i="9"/>
  <c r="N141" i="9" s="1"/>
  <c r="O143" i="9"/>
  <c r="I142" i="9"/>
  <c r="F148" i="2" s="1"/>
  <c r="H142" i="9"/>
  <c r="E148" i="2" s="1"/>
  <c r="M141" i="9" l="1"/>
  <c r="L141" i="9"/>
  <c r="P141" i="9" s="1"/>
  <c r="D147" i="2" s="1"/>
  <c r="G142" i="9" l="1"/>
  <c r="N142" i="9" s="1"/>
  <c r="K143" i="9"/>
  <c r="M142" i="9" l="1"/>
  <c r="G143" i="9"/>
  <c r="N143" i="9" s="1"/>
  <c r="O144" i="9"/>
  <c r="H143" i="9"/>
  <c r="E149" i="2" s="1"/>
  <c r="I143" i="9"/>
  <c r="F149" i="2" s="1"/>
  <c r="L142" i="9"/>
  <c r="P142" i="9" s="1"/>
  <c r="D148" i="2" s="1"/>
  <c r="M143" i="9" l="1"/>
  <c r="L143" i="9"/>
  <c r="P143" i="9" s="1"/>
  <c r="D149" i="2" s="1"/>
  <c r="K144" i="9"/>
  <c r="G144" i="9" l="1"/>
  <c r="N144" i="9" s="1"/>
  <c r="O145" i="9"/>
  <c r="H144" i="9"/>
  <c r="E150" i="2" s="1"/>
  <c r="I144" i="9"/>
  <c r="F150" i="2" s="1"/>
  <c r="K145" i="9"/>
  <c r="L144" i="9" l="1"/>
  <c r="P144" i="9" s="1"/>
  <c r="D150" i="2" s="1"/>
  <c r="M144" i="9"/>
  <c r="G145" i="9"/>
  <c r="N145" i="9" s="1"/>
  <c r="O146" i="9"/>
  <c r="I145" i="9"/>
  <c r="F151" i="2" s="1"/>
  <c r="K146" i="9"/>
  <c r="H145" i="9"/>
  <c r="E151" i="2" s="1"/>
  <c r="M145" i="9" l="1"/>
  <c r="I146" i="9"/>
  <c r="F152" i="2" s="1"/>
  <c r="H146" i="9"/>
  <c r="E152" i="2" s="1"/>
  <c r="O147" i="9"/>
  <c r="L145" i="9"/>
  <c r="P145" i="9" s="1"/>
  <c r="D151" i="2" s="1"/>
  <c r="G146" i="9"/>
  <c r="N146" i="9" s="1"/>
  <c r="M146" i="9" l="1"/>
  <c r="L146" i="9"/>
  <c r="P146" i="9" s="1"/>
  <c r="D152" i="2" s="1"/>
  <c r="K147" i="9"/>
  <c r="O148" i="9" l="1"/>
  <c r="I147" i="9"/>
  <c r="F153" i="2" s="1"/>
  <c r="K148" i="9"/>
  <c r="H147" i="9"/>
  <c r="E153" i="2" s="1"/>
  <c r="G147" i="9"/>
  <c r="N147" i="9" s="1"/>
  <c r="M147" i="9" l="1"/>
  <c r="G148" i="9"/>
  <c r="N148" i="9" s="1"/>
  <c r="I148" i="9"/>
  <c r="F154" i="2" s="1"/>
  <c r="O149" i="9"/>
  <c r="H148" i="9"/>
  <c r="E154" i="2" s="1"/>
  <c r="L147" i="9"/>
  <c r="P147" i="9" s="1"/>
  <c r="D153" i="2" s="1"/>
  <c r="M148" i="9" l="1"/>
  <c r="L148" i="9"/>
  <c r="P148" i="9" s="1"/>
  <c r="D154" i="2" s="1"/>
  <c r="K149" i="9"/>
  <c r="O150" i="9" l="1"/>
  <c r="I149" i="9"/>
  <c r="F155" i="2" s="1"/>
  <c r="H149" i="9"/>
  <c r="E155" i="2" s="1"/>
  <c r="K150" i="9"/>
  <c r="G149" i="9"/>
  <c r="N149" i="9" s="1"/>
  <c r="M149" i="9" l="1"/>
  <c r="H150" i="9"/>
  <c r="E156" i="2" s="1"/>
  <c r="O151" i="9"/>
  <c r="I150" i="9"/>
  <c r="F156" i="2" s="1"/>
  <c r="L149" i="9"/>
  <c r="P149" i="9" s="1"/>
  <c r="D155" i="2" s="1"/>
  <c r="G150" i="9"/>
  <c r="N150" i="9" s="1"/>
  <c r="M150" i="9" l="1"/>
  <c r="K151" i="9"/>
  <c r="O152" i="9" s="1"/>
  <c r="L150" i="9"/>
  <c r="P150" i="9" s="1"/>
  <c r="D156" i="2" s="1"/>
  <c r="G151" i="9" l="1"/>
  <c r="N151" i="9" s="1"/>
  <c r="H151" i="9"/>
  <c r="E157" i="2" s="1"/>
  <c r="I151" i="9"/>
  <c r="F157" i="2" s="1"/>
  <c r="K152" i="9"/>
  <c r="K153" i="9" s="1"/>
  <c r="L151" i="9" l="1"/>
  <c r="P151" i="9" s="1"/>
  <c r="D157" i="2" s="1"/>
  <c r="M151" i="9"/>
  <c r="G152" i="9"/>
  <c r="N152" i="9" s="1"/>
  <c r="H152" i="9"/>
  <c r="E158" i="2" s="1"/>
  <c r="O153" i="9"/>
  <c r="I152" i="9"/>
  <c r="F158" i="2" s="1"/>
  <c r="O154" i="9"/>
  <c r="I153" i="9"/>
  <c r="F159" i="2" s="1"/>
  <c r="H153" i="9"/>
  <c r="E159" i="2" s="1"/>
  <c r="L152" i="9" l="1"/>
  <c r="P152" i="9" s="1"/>
  <c r="D158" i="2" s="1"/>
  <c r="M152" i="9"/>
  <c r="K154" i="9"/>
  <c r="G153" i="9"/>
  <c r="N153" i="9" s="1"/>
  <c r="L153" i="9" l="1"/>
  <c r="P153" i="9" s="1"/>
  <c r="D159" i="2" s="1"/>
  <c r="M153" i="9"/>
  <c r="O155" i="9"/>
  <c r="I154" i="9"/>
  <c r="F160" i="2" s="1"/>
  <c r="H154" i="9"/>
  <c r="E160" i="2" s="1"/>
  <c r="K155" i="9" l="1"/>
  <c r="G154" i="9"/>
  <c r="N154" i="9" s="1"/>
  <c r="L154" i="9" l="1"/>
  <c r="P154" i="9" s="1"/>
  <c r="D160" i="2" s="1"/>
  <c r="M154" i="9"/>
  <c r="O156" i="9"/>
  <c r="H155" i="9"/>
  <c r="E161" i="2" s="1"/>
  <c r="I155" i="9"/>
  <c r="F161" i="2" s="1"/>
  <c r="K156" i="9" l="1"/>
  <c r="G155" i="9"/>
  <c r="N155" i="9" s="1"/>
  <c r="L155" i="9" l="1"/>
  <c r="P155" i="9" s="1"/>
  <c r="D161" i="2" s="1"/>
  <c r="M155" i="9"/>
  <c r="O157" i="9"/>
  <c r="I156" i="9"/>
  <c r="F162" i="2" s="1"/>
  <c r="H156" i="9"/>
  <c r="E162" i="2" s="1"/>
  <c r="K157" i="9" l="1"/>
  <c r="G156" i="9"/>
  <c r="N156" i="9" s="1"/>
  <c r="L156" i="9" l="1"/>
  <c r="P156" i="9" s="1"/>
  <c r="D162" i="2" s="1"/>
  <c r="M156" i="9"/>
  <c r="O158" i="9"/>
  <c r="I157" i="9"/>
  <c r="F163" i="2" s="1"/>
  <c r="H157" i="9"/>
  <c r="E163" i="2" s="1"/>
  <c r="K158" i="9" l="1"/>
  <c r="G157" i="9"/>
  <c r="N157" i="9" s="1"/>
  <c r="L157" i="9" l="1"/>
  <c r="P157" i="9" s="1"/>
  <c r="D163" i="2" s="1"/>
  <c r="M157" i="9"/>
  <c r="O159" i="9"/>
  <c r="I158" i="9"/>
  <c r="F164" i="2" s="1"/>
  <c r="H158" i="9"/>
  <c r="E164" i="2" s="1"/>
  <c r="K159" i="9" l="1"/>
  <c r="G158" i="9"/>
  <c r="N158" i="9" s="1"/>
  <c r="L158" i="9" l="1"/>
  <c r="P158" i="9" s="1"/>
  <c r="D164" i="2" s="1"/>
  <c r="M158" i="9"/>
  <c r="O160" i="9"/>
  <c r="I159" i="9"/>
  <c r="F165" i="2" s="1"/>
  <c r="H159" i="9"/>
  <c r="E165" i="2" s="1"/>
  <c r="K160" i="9" l="1"/>
  <c r="G159" i="9"/>
  <c r="N159" i="9" s="1"/>
  <c r="L159" i="9" l="1"/>
  <c r="P159" i="9" s="1"/>
  <c r="D165" i="2" s="1"/>
  <c r="M159" i="9"/>
  <c r="O161" i="9"/>
  <c r="I160" i="9"/>
  <c r="F166" i="2" s="1"/>
  <c r="H160" i="9"/>
  <c r="E166" i="2" s="1"/>
  <c r="K161" i="9" l="1"/>
  <c r="G160" i="9"/>
  <c r="N160" i="9" s="1"/>
  <c r="L160" i="9" l="1"/>
  <c r="P160" i="9" s="1"/>
  <c r="D166" i="2" s="1"/>
  <c r="M160" i="9"/>
  <c r="O162" i="9"/>
  <c r="H161" i="9"/>
  <c r="E167" i="2" s="1"/>
  <c r="I161" i="9"/>
  <c r="F167" i="2" s="1"/>
  <c r="K162" i="9" l="1"/>
  <c r="G161" i="9"/>
  <c r="N161" i="9" s="1"/>
  <c r="L161" i="9" l="1"/>
  <c r="P161" i="9" s="1"/>
  <c r="D167" i="2" s="1"/>
  <c r="M161" i="9"/>
  <c r="O163" i="9"/>
  <c r="I162" i="9"/>
  <c r="F168" i="2" s="1"/>
  <c r="H162" i="9"/>
  <c r="E168" i="2" s="1"/>
  <c r="K163" i="9" l="1"/>
  <c r="G162" i="9"/>
  <c r="N162" i="9" s="1"/>
  <c r="L162" i="9" l="1"/>
  <c r="P162" i="9" s="1"/>
  <c r="D168" i="2" s="1"/>
  <c r="M162" i="9"/>
  <c r="O164" i="9"/>
  <c r="I163" i="9"/>
  <c r="F169" i="2" s="1"/>
  <c r="H163" i="9"/>
  <c r="E169" i="2" s="1"/>
  <c r="K164" i="9" l="1"/>
  <c r="G163" i="9"/>
  <c r="N163" i="9" s="1"/>
  <c r="L163" i="9" l="1"/>
  <c r="P163" i="9" s="1"/>
  <c r="D169" i="2" s="1"/>
  <c r="M163" i="9"/>
  <c r="O165" i="9"/>
  <c r="I164" i="9"/>
  <c r="F170" i="2" s="1"/>
  <c r="H164" i="9"/>
  <c r="E170" i="2" s="1"/>
  <c r="K165" i="9" l="1"/>
  <c r="G164" i="9"/>
  <c r="N164" i="9" s="1"/>
  <c r="L164" i="9" l="1"/>
  <c r="P164" i="9" s="1"/>
  <c r="D170" i="2" s="1"/>
  <c r="M164" i="9"/>
  <c r="O166" i="9"/>
  <c r="I165" i="9"/>
  <c r="F171" i="2" s="1"/>
  <c r="H165" i="9"/>
  <c r="E171" i="2" s="1"/>
  <c r="K166" i="9" l="1"/>
  <c r="G165" i="9"/>
  <c r="N165" i="9" s="1"/>
  <c r="L165" i="9" l="1"/>
  <c r="P165" i="9" s="1"/>
  <c r="D171" i="2" s="1"/>
  <c r="M165" i="9"/>
  <c r="O167" i="9"/>
  <c r="I166" i="9"/>
  <c r="F172" i="2" s="1"/>
  <c r="H166" i="9"/>
  <c r="E172" i="2" s="1"/>
  <c r="K167" i="9" l="1"/>
  <c r="G166" i="9"/>
  <c r="N166" i="9" s="1"/>
  <c r="L166" i="9" l="1"/>
  <c r="P166" i="9" s="1"/>
  <c r="D172" i="2" s="1"/>
  <c r="M166" i="9"/>
  <c r="O168" i="9"/>
  <c r="H167" i="9"/>
  <c r="E173" i="2" s="1"/>
  <c r="I167" i="9"/>
  <c r="F173" i="2" s="1"/>
  <c r="K168" i="9" l="1"/>
  <c r="G167" i="9"/>
  <c r="N167" i="9" s="1"/>
  <c r="L167" i="9" l="1"/>
  <c r="P167" i="9" s="1"/>
  <c r="D173" i="2" s="1"/>
  <c r="M167" i="9"/>
  <c r="O169" i="9"/>
  <c r="I168" i="9"/>
  <c r="F174" i="2" s="1"/>
  <c r="H168" i="9"/>
  <c r="E174" i="2" s="1"/>
  <c r="K169" i="9" l="1"/>
  <c r="G168" i="9"/>
  <c r="N168" i="9" s="1"/>
  <c r="L168" i="9" l="1"/>
  <c r="P168" i="9" s="1"/>
  <c r="D174" i="2" s="1"/>
  <c r="M168" i="9"/>
  <c r="O170" i="9"/>
  <c r="H169" i="9"/>
  <c r="E175" i="2" s="1"/>
  <c r="I169" i="9"/>
  <c r="F175" i="2" s="1"/>
  <c r="K170" i="9" l="1"/>
  <c r="G169" i="9"/>
  <c r="N169" i="9" s="1"/>
  <c r="L169" i="9" l="1"/>
  <c r="P169" i="9" s="1"/>
  <c r="D175" i="2" s="1"/>
  <c r="M169" i="9"/>
  <c r="O171" i="9"/>
  <c r="H170" i="9"/>
  <c r="E176" i="2" s="1"/>
  <c r="I170" i="9"/>
  <c r="F176" i="2" s="1"/>
  <c r="K171" i="9" l="1"/>
  <c r="G170" i="9"/>
  <c r="N170" i="9" s="1"/>
  <c r="L170" i="9" l="1"/>
  <c r="P170" i="9" s="1"/>
  <c r="D176" i="2" s="1"/>
  <c r="M170" i="9"/>
  <c r="O172" i="9"/>
  <c r="I171" i="9"/>
  <c r="F177" i="2" s="1"/>
  <c r="H171" i="9"/>
  <c r="E177" i="2" s="1"/>
  <c r="K172" i="9" l="1"/>
  <c r="G171" i="9"/>
  <c r="N171" i="9" s="1"/>
  <c r="L171" i="9" l="1"/>
  <c r="P171" i="9" s="1"/>
  <c r="D177" i="2" s="1"/>
  <c r="M171" i="9"/>
  <c r="O173" i="9"/>
  <c r="I172" i="9"/>
  <c r="F178" i="2" s="1"/>
  <c r="H172" i="9"/>
  <c r="E178" i="2" s="1"/>
  <c r="K173" i="9" l="1"/>
  <c r="G172" i="9"/>
  <c r="N172" i="9" s="1"/>
  <c r="L172" i="9" l="1"/>
  <c r="P172" i="9" s="1"/>
  <c r="D178" i="2" s="1"/>
  <c r="M172" i="9"/>
  <c r="O174" i="9"/>
  <c r="H173" i="9"/>
  <c r="E179" i="2" s="1"/>
  <c r="I173" i="9"/>
  <c r="F179" i="2" s="1"/>
  <c r="K174" i="9" l="1"/>
  <c r="G173" i="9"/>
  <c r="N173" i="9" s="1"/>
  <c r="L173" i="9" l="1"/>
  <c r="P173" i="9" s="1"/>
  <c r="D179" i="2" s="1"/>
  <c r="M173" i="9"/>
  <c r="O175" i="9"/>
  <c r="I174" i="9"/>
  <c r="F180" i="2" s="1"/>
  <c r="H174" i="9"/>
  <c r="E180" i="2" s="1"/>
  <c r="K175" i="9" l="1"/>
  <c r="G174" i="9"/>
  <c r="N174" i="9" s="1"/>
  <c r="L174" i="9" l="1"/>
  <c r="P174" i="9" s="1"/>
  <c r="D180" i="2" s="1"/>
  <c r="M174" i="9"/>
  <c r="G175" i="9"/>
  <c r="N175" i="9" s="1"/>
  <c r="O176" i="9"/>
  <c r="I175" i="9"/>
  <c r="F181" i="2" s="1"/>
  <c r="H175" i="9"/>
  <c r="E181" i="2" s="1"/>
  <c r="L175" i="9" l="1"/>
  <c r="P175" i="9" s="1"/>
  <c r="D181" i="2" s="1"/>
  <c r="M175" i="9"/>
  <c r="K176" i="9"/>
  <c r="O177" i="9" s="1"/>
  <c r="G176" i="9" l="1"/>
  <c r="N176" i="9" s="1"/>
  <c r="H176" i="9"/>
  <c r="E182" i="2" s="1"/>
  <c r="I176" i="9"/>
  <c r="F182" i="2" s="1"/>
  <c r="K177" i="9"/>
  <c r="L176" i="9" l="1"/>
  <c r="P176" i="9" s="1"/>
  <c r="D182" i="2" s="1"/>
  <c r="M176" i="9"/>
  <c r="O178" i="9"/>
  <c r="K178" i="9"/>
  <c r="H177" i="9"/>
  <c r="E183" i="2" s="1"/>
  <c r="I177" i="9"/>
  <c r="F183" i="2" s="1"/>
  <c r="G177" i="9"/>
  <c r="N177" i="9" s="1"/>
  <c r="L177" i="9" l="1"/>
  <c r="P177" i="9" s="1"/>
  <c r="D183" i="2" s="1"/>
  <c r="M177" i="9"/>
  <c r="G178" i="9"/>
  <c r="N178" i="9" s="1"/>
  <c r="O179" i="9"/>
  <c r="I178" i="9"/>
  <c r="F184" i="2" s="1"/>
  <c r="K179" i="9"/>
  <c r="H178" i="9"/>
  <c r="E184" i="2" s="1"/>
  <c r="L178" i="9" l="1"/>
  <c r="P178" i="9" s="1"/>
  <c r="D184" i="2" s="1"/>
  <c r="M178" i="9"/>
  <c r="O180" i="9"/>
  <c r="I179" i="9"/>
  <c r="F185" i="2" s="1"/>
  <c r="H179" i="9"/>
  <c r="E185" i="2" s="1"/>
  <c r="G179" i="9"/>
  <c r="N179" i="9" s="1"/>
  <c r="L179" i="9" l="1"/>
  <c r="P179" i="9" s="1"/>
  <c r="D185" i="2" s="1"/>
  <c r="M179" i="9"/>
  <c r="K180" i="9"/>
  <c r="G180" i="9" l="1"/>
  <c r="N180" i="9" s="1"/>
  <c r="O181" i="9"/>
  <c r="I180" i="9"/>
  <c r="F186" i="2" s="1"/>
  <c r="K181" i="9"/>
  <c r="H180" i="9"/>
  <c r="E186" i="2" s="1"/>
  <c r="M180" i="9" l="1"/>
  <c r="G181" i="9"/>
  <c r="N181" i="9" s="1"/>
  <c r="L180" i="9"/>
  <c r="P180" i="9" s="1"/>
  <c r="D186" i="2" s="1"/>
  <c r="O182" i="9"/>
  <c r="H181" i="9"/>
  <c r="E187" i="2" s="1"/>
  <c r="I181" i="9"/>
  <c r="F187" i="2" s="1"/>
  <c r="L181" i="9" l="1"/>
  <c r="P181" i="9" s="1"/>
  <c r="D187" i="2" s="1"/>
  <c r="M181" i="9"/>
  <c r="K182" i="9"/>
  <c r="O183" i="9" s="1"/>
  <c r="K183" i="9" l="1"/>
  <c r="H183" i="9" s="1"/>
  <c r="E189" i="2" s="1"/>
  <c r="I182" i="9"/>
  <c r="F188" i="2" s="1"/>
  <c r="H182" i="9"/>
  <c r="E188" i="2" s="1"/>
  <c r="G182" i="9"/>
  <c r="N182" i="9" s="1"/>
  <c r="L182" i="9" l="1"/>
  <c r="P182" i="9" s="1"/>
  <c r="D188" i="2" s="1"/>
  <c r="M182" i="9"/>
  <c r="G183" i="9"/>
  <c r="N183" i="9" s="1"/>
  <c r="I183" i="9"/>
  <c r="F189" i="2" s="1"/>
  <c r="O184" i="9"/>
  <c r="L183" i="9" l="1"/>
  <c r="P183" i="9" s="1"/>
  <c r="D189" i="2" s="1"/>
  <c r="M183" i="9"/>
  <c r="K184" i="9"/>
  <c r="O185" i="9" s="1"/>
  <c r="G184" i="9" l="1"/>
  <c r="N184" i="9" s="1"/>
  <c r="K185" i="9"/>
  <c r="H185" i="9" s="1"/>
  <c r="E191" i="2" s="1"/>
  <c r="H184" i="9"/>
  <c r="E190" i="2" s="1"/>
  <c r="I184" i="9"/>
  <c r="F190" i="2" s="1"/>
  <c r="L184" i="9" l="1"/>
  <c r="P184" i="9" s="1"/>
  <c r="D190" i="2" s="1"/>
  <c r="M184" i="9"/>
  <c r="G185" i="9"/>
  <c r="N185" i="9" s="1"/>
  <c r="I185" i="9"/>
  <c r="F191" i="2" s="1"/>
  <c r="O186" i="9"/>
  <c r="K186" i="9" l="1"/>
  <c r="I186" i="9" s="1"/>
  <c r="F192" i="2" s="1"/>
  <c r="L185" i="9"/>
  <c r="P185" i="9" s="1"/>
  <c r="D191" i="2" s="1"/>
  <c r="M185" i="9"/>
  <c r="O187" i="9" l="1"/>
  <c r="H186" i="9"/>
  <c r="E192" i="2" s="1"/>
  <c r="G186" i="9"/>
  <c r="N186" i="9" s="1"/>
  <c r="K187" i="9"/>
  <c r="I187" i="9" s="1"/>
  <c r="F193" i="2" s="1"/>
  <c r="L186" i="9" l="1"/>
  <c r="P186" i="9" s="1"/>
  <c r="D192" i="2" s="1"/>
  <c r="M186" i="9"/>
  <c r="G187" i="9"/>
  <c r="N187" i="9" s="1"/>
  <c r="O188" i="9"/>
  <c r="H187" i="9"/>
  <c r="E193" i="2" s="1"/>
  <c r="L187" i="9" l="1"/>
  <c r="P187" i="9" s="1"/>
  <c r="D193" i="2" s="1"/>
  <c r="K188" i="9"/>
  <c r="K189" i="9" s="1"/>
  <c r="H189" i="9" s="1"/>
  <c r="E195" i="2" s="1"/>
  <c r="M187" i="9"/>
  <c r="O189" i="9" l="1"/>
  <c r="H188" i="9"/>
  <c r="E194" i="2" s="1"/>
  <c r="I188" i="9"/>
  <c r="F194" i="2" s="1"/>
  <c r="G188" i="9"/>
  <c r="N188" i="9" s="1"/>
  <c r="I189" i="9"/>
  <c r="F195" i="2" s="1"/>
  <c r="O190" i="9"/>
  <c r="L188" i="9" l="1"/>
  <c r="P188" i="9" s="1"/>
  <c r="D194" i="2" s="1"/>
  <c r="M188" i="9"/>
  <c r="K190" i="9" l="1"/>
  <c r="G189" i="9"/>
  <c r="N189" i="9" s="1"/>
  <c r="M189" i="9" l="1"/>
  <c r="G190" i="9"/>
  <c r="N190" i="9" s="1"/>
  <c r="L189" i="9"/>
  <c r="P189" i="9" s="1"/>
  <c r="D195" i="2" s="1"/>
  <c r="H190" i="9"/>
  <c r="E196" i="2" s="1"/>
  <c r="O191" i="9"/>
  <c r="I190" i="9"/>
  <c r="F196" i="2" s="1"/>
  <c r="K191" i="9"/>
  <c r="H191" i="9" l="1"/>
  <c r="E197" i="2" s="1"/>
  <c r="I191" i="9"/>
  <c r="F197" i="2" s="1"/>
  <c r="O192" i="9"/>
  <c r="M190" i="9"/>
  <c r="G191" i="9"/>
  <c r="N191" i="9" s="1"/>
  <c r="L190" i="9"/>
  <c r="P190" i="9" s="1"/>
  <c r="D196" i="2" s="1"/>
  <c r="L191" i="9" l="1"/>
  <c r="P191" i="9" s="1"/>
  <c r="D197" i="2" s="1"/>
  <c r="M191" i="9"/>
  <c r="K192" i="9"/>
  <c r="H192" i="9" l="1"/>
  <c r="E198" i="2" s="1"/>
  <c r="O193" i="9"/>
  <c r="K193" i="9"/>
  <c r="I192" i="9"/>
  <c r="F198" i="2" s="1"/>
  <c r="G192" i="9"/>
  <c r="N192" i="9" s="1"/>
  <c r="H193" i="9" l="1"/>
  <c r="E199" i="2" s="1"/>
  <c r="I193" i="9"/>
  <c r="F199" i="2" s="1"/>
  <c r="O194" i="9"/>
  <c r="G193" i="9"/>
  <c r="N193" i="9" s="1"/>
  <c r="L192" i="9"/>
  <c r="P192" i="9" s="1"/>
  <c r="D198" i="2" s="1"/>
  <c r="M192" i="9"/>
  <c r="M193" i="9" l="1"/>
  <c r="L193" i="9"/>
  <c r="P193" i="9" s="1"/>
  <c r="D199" i="2" s="1"/>
  <c r="K194" i="9"/>
  <c r="H194" i="9" l="1"/>
  <c r="E200" i="2" s="1"/>
  <c r="I194" i="9"/>
  <c r="F200" i="2" s="1"/>
  <c r="K195" i="9"/>
  <c r="O195" i="9"/>
  <c r="G194" i="9"/>
  <c r="N194" i="9" s="1"/>
  <c r="O196" i="9" l="1"/>
  <c r="I195" i="9"/>
  <c r="F201" i="2" s="1"/>
  <c r="H195" i="9"/>
  <c r="E201" i="2" s="1"/>
  <c r="G195" i="9"/>
  <c r="N195" i="9" s="1"/>
  <c r="M194" i="9"/>
  <c r="L194" i="9"/>
  <c r="P194" i="9" s="1"/>
  <c r="D200" i="2" s="1"/>
  <c r="M195" i="9" l="1"/>
  <c r="L195" i="9"/>
  <c r="P195" i="9" s="1"/>
  <c r="D201" i="2" s="1"/>
  <c r="K196" i="9"/>
  <c r="H196" i="9" l="1"/>
  <c r="E202" i="2" s="1"/>
  <c r="I196" i="9"/>
  <c r="F202" i="2" s="1"/>
  <c r="K197" i="9"/>
  <c r="O197" i="9"/>
  <c r="G196" i="9"/>
  <c r="N196" i="9" s="1"/>
  <c r="H197" i="9" l="1"/>
  <c r="E203" i="2" s="1"/>
  <c r="I197" i="9"/>
  <c r="F203" i="2" s="1"/>
  <c r="O198" i="9"/>
  <c r="G197" i="9"/>
  <c r="N197" i="9" s="1"/>
  <c r="M196" i="9"/>
  <c r="L196" i="9"/>
  <c r="P196" i="9" s="1"/>
  <c r="D202" i="2" s="1"/>
  <c r="L197" i="9" l="1"/>
  <c r="P197" i="9" s="1"/>
  <c r="D203" i="2" s="1"/>
  <c r="M197" i="9"/>
  <c r="K198" i="9"/>
  <c r="O199" i="9" l="1"/>
  <c r="H198" i="9"/>
  <c r="E204" i="2" s="1"/>
  <c r="K199" i="9"/>
  <c r="I198" i="9"/>
  <c r="F204" i="2" s="1"/>
  <c r="G198" i="9"/>
  <c r="N198" i="9" s="1"/>
  <c r="H199" i="9" l="1"/>
  <c r="E205" i="2" s="1"/>
  <c r="I199" i="9"/>
  <c r="F205" i="2" s="1"/>
  <c r="O200" i="9"/>
  <c r="G199" i="9"/>
  <c r="N199" i="9" s="1"/>
  <c r="M198" i="9"/>
  <c r="L198" i="9"/>
  <c r="P198" i="9" s="1"/>
  <c r="D204" i="2" s="1"/>
  <c r="L199" i="9" l="1"/>
  <c r="P199" i="9" s="1"/>
  <c r="D205" i="2" s="1"/>
  <c r="M199" i="9"/>
  <c r="K200" i="9"/>
  <c r="O201" i="9" l="1"/>
  <c r="H200" i="9"/>
  <c r="E206" i="2" s="1"/>
  <c r="I200" i="9"/>
  <c r="F206" i="2" s="1"/>
  <c r="K201" i="9"/>
  <c r="G200" i="9"/>
  <c r="N200" i="9" s="1"/>
  <c r="G201" i="9" l="1"/>
  <c r="N201" i="9" s="1"/>
  <c r="L200" i="9"/>
  <c r="P200" i="9" s="1"/>
  <c r="D206" i="2" s="1"/>
  <c r="M200" i="9"/>
  <c r="K202" i="9"/>
  <c r="O202" i="9"/>
  <c r="H201" i="9"/>
  <c r="E207" i="2" s="1"/>
  <c r="I201" i="9"/>
  <c r="F207" i="2" s="1"/>
  <c r="O203" i="9" l="1"/>
  <c r="H202" i="9"/>
  <c r="E208" i="2" s="1"/>
  <c r="K203" i="9"/>
  <c r="I202" i="9"/>
  <c r="F208" i="2" s="1"/>
  <c r="G202" i="9"/>
  <c r="N202" i="9" s="1"/>
  <c r="M201" i="9"/>
  <c r="L201" i="9"/>
  <c r="P201" i="9" s="1"/>
  <c r="D207" i="2" s="1"/>
  <c r="O204" i="9" l="1"/>
  <c r="I203" i="9"/>
  <c r="F209" i="2" s="1"/>
  <c r="H203" i="9"/>
  <c r="E209" i="2" s="1"/>
  <c r="G203" i="9"/>
  <c r="N203" i="9" s="1"/>
  <c r="M202" i="9"/>
  <c r="L202" i="9"/>
  <c r="P202" i="9" s="1"/>
  <c r="D208" i="2" s="1"/>
  <c r="M203" i="9" l="1"/>
  <c r="L203" i="9"/>
  <c r="P203" i="9" s="1"/>
  <c r="D209" i="2" s="1"/>
  <c r="K204" i="9"/>
  <c r="H204" i="9" l="1"/>
  <c r="E210" i="2" s="1"/>
  <c r="K205" i="9"/>
  <c r="O205" i="9"/>
  <c r="I204" i="9"/>
  <c r="F210" i="2" s="1"/>
  <c r="G204" i="9"/>
  <c r="N204" i="9" s="1"/>
  <c r="H205" i="9" l="1"/>
  <c r="E211" i="2" s="1"/>
  <c r="I205" i="9"/>
  <c r="F211" i="2" s="1"/>
  <c r="O206" i="9"/>
  <c r="G205" i="9"/>
  <c r="N205" i="9" s="1"/>
  <c r="M204" i="9"/>
  <c r="L204" i="9"/>
  <c r="P204" i="9" s="1"/>
  <c r="D210" i="2" s="1"/>
  <c r="K206" i="9" l="1"/>
  <c r="G206" i="9" s="1"/>
  <c r="N206" i="9" s="1"/>
  <c r="L205" i="9"/>
  <c r="P205" i="9" s="1"/>
  <c r="D211" i="2" s="1"/>
  <c r="M205" i="9"/>
  <c r="L206" i="9" l="1"/>
  <c r="P206" i="9" s="1"/>
  <c r="D212" i="2" s="1"/>
  <c r="M206" i="9"/>
  <c r="O207" i="9"/>
  <c r="I206" i="9"/>
  <c r="F212" i="2" s="1"/>
  <c r="K207" i="9"/>
  <c r="H206" i="9"/>
  <c r="E212" i="2" s="1"/>
  <c r="O208" i="9" l="1"/>
  <c r="I207" i="9"/>
  <c r="F213" i="2" s="1"/>
  <c r="H207" i="9"/>
  <c r="E213" i="2" s="1"/>
  <c r="K208" i="9"/>
  <c r="G207" i="9"/>
  <c r="N207" i="9" s="1"/>
  <c r="H208" i="9" l="1"/>
  <c r="E214" i="2" s="1"/>
  <c r="I208" i="9"/>
  <c r="F214" i="2" s="1"/>
  <c r="O209" i="9"/>
  <c r="G208" i="9"/>
  <c r="N208" i="9" s="1"/>
  <c r="L207" i="9"/>
  <c r="P207" i="9" s="1"/>
  <c r="D213" i="2" s="1"/>
  <c r="M207" i="9"/>
  <c r="M208" i="9" l="1"/>
  <c r="L208" i="9"/>
  <c r="P208" i="9" s="1"/>
  <c r="D214" i="2" s="1"/>
  <c r="K209" i="9"/>
  <c r="H209" i="9" l="1"/>
  <c r="E215" i="2" s="1"/>
  <c r="I209" i="9"/>
  <c r="F215" i="2" s="1"/>
  <c r="O210" i="9"/>
  <c r="K210" i="9"/>
  <c r="G209" i="9"/>
  <c r="N209" i="9" s="1"/>
  <c r="G210" i="9" l="1"/>
  <c r="N210" i="9" s="1"/>
  <c r="L209" i="9"/>
  <c r="P209" i="9" s="1"/>
  <c r="D215" i="2" s="1"/>
  <c r="M209" i="9"/>
  <c r="I210" i="9"/>
  <c r="F216" i="2" s="1"/>
  <c r="H210" i="9"/>
  <c r="E216" i="2" s="1"/>
  <c r="K211" i="9"/>
  <c r="O211" i="9"/>
  <c r="H211" i="9" l="1"/>
  <c r="E217" i="2" s="1"/>
  <c r="O212" i="9"/>
  <c r="I211" i="9"/>
  <c r="F217" i="2" s="1"/>
  <c r="G211" i="9"/>
  <c r="N211" i="9" s="1"/>
  <c r="M210" i="9"/>
  <c r="L210" i="9"/>
  <c r="P210" i="9" s="1"/>
  <c r="D216" i="2" s="1"/>
  <c r="K212" i="9" l="1"/>
  <c r="G212" i="9" s="1"/>
  <c r="N212" i="9" s="1"/>
  <c r="L211" i="9"/>
  <c r="P211" i="9" s="1"/>
  <c r="D217" i="2" s="1"/>
  <c r="M211" i="9"/>
  <c r="L212" i="9" l="1"/>
  <c r="P212" i="9" s="1"/>
  <c r="D218" i="2" s="1"/>
  <c r="M212" i="9"/>
  <c r="H212" i="9"/>
  <c r="E218" i="2" s="1"/>
  <c r="O213" i="9"/>
  <c r="I212" i="9"/>
  <c r="F218" i="2" s="1"/>
  <c r="K213" i="9"/>
  <c r="H213" i="9" l="1"/>
  <c r="E219" i="2" s="1"/>
  <c r="I213" i="9"/>
  <c r="F219" i="2" s="1"/>
  <c r="K214" i="9"/>
  <c r="O214" i="9"/>
  <c r="G213" i="9"/>
  <c r="N213" i="9" s="1"/>
  <c r="G214" i="9" l="1"/>
  <c r="N214" i="9" s="1"/>
  <c r="L213" i="9"/>
  <c r="P213" i="9" s="1"/>
  <c r="D219" i="2" s="1"/>
  <c r="M213" i="9"/>
  <c r="H214" i="9"/>
  <c r="E220" i="2" s="1"/>
  <c r="O215" i="9"/>
  <c r="I214" i="9"/>
  <c r="F220" i="2" s="1"/>
  <c r="K215" i="9"/>
  <c r="O216" i="9" l="1"/>
  <c r="H215" i="9"/>
  <c r="E221" i="2" s="1"/>
  <c r="I215" i="9"/>
  <c r="F221" i="2" s="1"/>
  <c r="K216" i="9"/>
  <c r="G215" i="9"/>
  <c r="N215" i="9" s="1"/>
  <c r="L214" i="9"/>
  <c r="P214" i="9" s="1"/>
  <c r="D220" i="2" s="1"/>
  <c r="M214" i="9"/>
  <c r="O217" i="9" l="1"/>
  <c r="I216" i="9"/>
  <c r="F222" i="2" s="1"/>
  <c r="H216" i="9"/>
  <c r="E222" i="2" s="1"/>
  <c r="G216" i="9"/>
  <c r="N216" i="9" s="1"/>
  <c r="M215" i="9"/>
  <c r="L215" i="9"/>
  <c r="P215" i="9" s="1"/>
  <c r="D221" i="2" s="1"/>
  <c r="L216" i="9" l="1"/>
  <c r="P216" i="9" s="1"/>
  <c r="D222" i="2" s="1"/>
  <c r="M216" i="9"/>
  <c r="K217" i="9"/>
  <c r="H217" i="9" l="1"/>
  <c r="E223" i="2" s="1"/>
  <c r="O218" i="9"/>
  <c r="K218" i="9"/>
  <c r="I217" i="9"/>
  <c r="F223" i="2" s="1"/>
  <c r="G217" i="9"/>
  <c r="N217" i="9" s="1"/>
  <c r="G218" i="9" l="1"/>
  <c r="N218" i="9" s="1"/>
  <c r="M217" i="9"/>
  <c r="L217" i="9"/>
  <c r="P217" i="9" s="1"/>
  <c r="D223" i="2" s="1"/>
  <c r="H218" i="9"/>
  <c r="E224" i="2" s="1"/>
  <c r="I218" i="9"/>
  <c r="F224" i="2" s="1"/>
  <c r="O219" i="9"/>
  <c r="K219" i="9"/>
  <c r="I219" i="9" l="1"/>
  <c r="F225" i="2" s="1"/>
  <c r="O220" i="9"/>
  <c r="H219" i="9"/>
  <c r="E225" i="2" s="1"/>
  <c r="G219" i="9"/>
  <c r="N219" i="9" s="1"/>
  <c r="L218" i="9"/>
  <c r="P218" i="9" s="1"/>
  <c r="D224" i="2" s="1"/>
  <c r="M218" i="9"/>
  <c r="K220" i="9" l="1"/>
  <c r="G220" i="9" s="1"/>
  <c r="N220" i="9" s="1"/>
  <c r="L219" i="9"/>
  <c r="P219" i="9" s="1"/>
  <c r="D225" i="2" s="1"/>
  <c r="M219" i="9"/>
  <c r="M220" i="9" l="1"/>
  <c r="L220" i="9"/>
  <c r="P220" i="9" s="1"/>
  <c r="D226" i="2" s="1"/>
  <c r="I220" i="9"/>
  <c r="F226" i="2" s="1"/>
  <c r="H220" i="9"/>
  <c r="E226" i="2" s="1"/>
  <c r="O221" i="9"/>
  <c r="K221" i="9"/>
  <c r="I221" i="9" l="1"/>
  <c r="F227" i="2" s="1"/>
  <c r="H221" i="9"/>
  <c r="E227" i="2" s="1"/>
  <c r="O222" i="9"/>
  <c r="K222" i="9"/>
  <c r="G221" i="9"/>
  <c r="N221" i="9" s="1"/>
  <c r="G222" i="9" l="1"/>
  <c r="N222" i="9" s="1"/>
  <c r="M221" i="9"/>
  <c r="L221" i="9"/>
  <c r="P221" i="9" s="1"/>
  <c r="D227" i="2" s="1"/>
  <c r="I222" i="9"/>
  <c r="F228" i="2" s="1"/>
  <c r="H222" i="9"/>
  <c r="E228" i="2" s="1"/>
  <c r="K223" i="9"/>
  <c r="O223" i="9"/>
  <c r="O224" i="9" l="1"/>
  <c r="H223" i="9"/>
  <c r="E229" i="2" s="1"/>
  <c r="I223" i="9"/>
  <c r="F229" i="2" s="1"/>
  <c r="G223" i="9"/>
  <c r="N223" i="9" s="1"/>
  <c r="L222" i="9"/>
  <c r="P222" i="9" s="1"/>
  <c r="D228" i="2" s="1"/>
  <c r="M222" i="9"/>
  <c r="K224" i="9" l="1"/>
  <c r="G224" i="9" s="1"/>
  <c r="N224" i="9" s="1"/>
  <c r="L223" i="9"/>
  <c r="P223" i="9" s="1"/>
  <c r="D229" i="2" s="1"/>
  <c r="M223" i="9"/>
  <c r="M224" i="9" l="1"/>
  <c r="L224" i="9"/>
  <c r="P224" i="9" s="1"/>
  <c r="D230" i="2" s="1"/>
  <c r="I224" i="9"/>
  <c r="F230" i="2" s="1"/>
  <c r="H224" i="9"/>
  <c r="E230" i="2" s="1"/>
  <c r="O225" i="9"/>
  <c r="K225" i="9"/>
  <c r="I225" i="9" l="1"/>
  <c r="F231" i="2" s="1"/>
  <c r="H225" i="9"/>
  <c r="E231" i="2" s="1"/>
  <c r="O226" i="9"/>
  <c r="K226" i="9"/>
  <c r="G225" i="9"/>
  <c r="N225" i="9" s="1"/>
  <c r="G226" i="9" l="1"/>
  <c r="N226" i="9" s="1"/>
  <c r="M225" i="9"/>
  <c r="L225" i="9"/>
  <c r="P225" i="9" s="1"/>
  <c r="D231" i="2" s="1"/>
  <c r="I226" i="9"/>
  <c r="F232" i="2" s="1"/>
  <c r="H226" i="9"/>
  <c r="E232" i="2" s="1"/>
  <c r="O227" i="9"/>
  <c r="K227" i="9"/>
  <c r="O228" i="9" l="1"/>
  <c r="H227" i="9"/>
  <c r="E233" i="2" s="1"/>
  <c r="I227" i="9"/>
  <c r="F233" i="2" s="1"/>
  <c r="K228" i="9"/>
  <c r="G227" i="9"/>
  <c r="N227" i="9" s="1"/>
  <c r="M226" i="9"/>
  <c r="L226" i="9"/>
  <c r="P226" i="9" s="1"/>
  <c r="D232" i="2" s="1"/>
  <c r="G228" i="9" l="1"/>
  <c r="N228" i="9" s="1"/>
  <c r="M227" i="9"/>
  <c r="L227" i="9"/>
  <c r="P227" i="9" s="1"/>
  <c r="D233" i="2" s="1"/>
  <c r="O229" i="9"/>
  <c r="H228" i="9"/>
  <c r="E234" i="2" s="1"/>
  <c r="K229" i="9"/>
  <c r="I228" i="9"/>
  <c r="F234" i="2" s="1"/>
  <c r="O230" i="9" l="1"/>
  <c r="I229" i="9"/>
  <c r="F235" i="2" s="1"/>
  <c r="K230" i="9"/>
  <c r="H229" i="9"/>
  <c r="E235" i="2" s="1"/>
  <c r="G229" i="9"/>
  <c r="N229" i="9" s="1"/>
  <c r="L228" i="9"/>
  <c r="P228" i="9" s="1"/>
  <c r="D234" i="2" s="1"/>
  <c r="M228" i="9"/>
  <c r="G230" i="9" l="1"/>
  <c r="N230" i="9" s="1"/>
  <c r="M229" i="9"/>
  <c r="L229" i="9"/>
  <c r="P229" i="9" s="1"/>
  <c r="D235" i="2" s="1"/>
  <c r="I230" i="9"/>
  <c r="F236" i="2" s="1"/>
  <c r="O231" i="9"/>
  <c r="H230" i="9"/>
  <c r="E236" i="2" s="1"/>
  <c r="K231" i="9"/>
  <c r="O232" i="9" s="1"/>
  <c r="H231" i="9" l="1"/>
  <c r="E237" i="2" s="1"/>
  <c r="I231" i="9"/>
  <c r="F237" i="2" s="1"/>
  <c r="G231" i="9"/>
  <c r="N231" i="9" s="1"/>
  <c r="M230" i="9"/>
  <c r="L230" i="9"/>
  <c r="P230" i="9" s="1"/>
  <c r="D236" i="2" s="1"/>
  <c r="M231" i="9" l="1"/>
  <c r="L231" i="9"/>
  <c r="P231" i="9" s="1"/>
  <c r="D237" i="2" s="1"/>
  <c r="K232" i="9"/>
  <c r="I232" i="9" l="1"/>
  <c r="F238" i="2" s="1"/>
  <c r="O233" i="9"/>
  <c r="H232" i="9"/>
  <c r="E238" i="2" s="1"/>
  <c r="K233" i="9"/>
  <c r="O234" i="9" s="1"/>
  <c r="G232" i="9"/>
  <c r="N232" i="9" s="1"/>
  <c r="I233" i="9" l="1"/>
  <c r="F239" i="2" s="1"/>
  <c r="H233" i="9"/>
  <c r="E239" i="2" s="1"/>
  <c r="K234" i="9"/>
  <c r="H234" i="9" s="1"/>
  <c r="E240" i="2" s="1"/>
  <c r="G233" i="9"/>
  <c r="N233" i="9" s="1"/>
  <c r="L232" i="9"/>
  <c r="P232" i="9" s="1"/>
  <c r="D238" i="2" s="1"/>
  <c r="M232" i="9"/>
  <c r="O235" i="9" l="1"/>
  <c r="G234" i="9"/>
  <c r="N234" i="9" s="1"/>
  <c r="L233" i="9"/>
  <c r="P233" i="9" s="1"/>
  <c r="D239" i="2" s="1"/>
  <c r="M233" i="9"/>
  <c r="I234" i="9"/>
  <c r="F240" i="2" s="1"/>
  <c r="L234" i="9" l="1"/>
  <c r="P234" i="9" s="1"/>
  <c r="D240" i="2" s="1"/>
  <c r="M234" i="9"/>
  <c r="K235" i="9"/>
  <c r="H235" i="9" l="1"/>
  <c r="E241" i="2" s="1"/>
  <c r="I235" i="9"/>
  <c r="F241" i="2" s="1"/>
  <c r="O236" i="9"/>
  <c r="K236" i="9"/>
  <c r="G235" i="9"/>
  <c r="N235" i="9" s="1"/>
  <c r="H236" i="9" l="1"/>
  <c r="E242" i="2" s="1"/>
  <c r="O237" i="9"/>
  <c r="I236" i="9"/>
  <c r="F242" i="2" s="1"/>
  <c r="M235" i="9"/>
  <c r="G236" i="9"/>
  <c r="N236" i="9" s="1"/>
  <c r="L235" i="9"/>
  <c r="P235" i="9" s="1"/>
  <c r="D241" i="2" s="1"/>
  <c r="M236" i="9" l="1"/>
  <c r="L236" i="9"/>
  <c r="P236" i="9" s="1"/>
  <c r="D242" i="2" s="1"/>
  <c r="K237" i="9"/>
  <c r="I237" i="9" l="1"/>
  <c r="F243" i="2" s="1"/>
  <c r="O238" i="9"/>
  <c r="H237" i="9"/>
  <c r="E243" i="2" s="1"/>
  <c r="K238" i="9"/>
  <c r="G237" i="9"/>
  <c r="N237" i="9" s="1"/>
  <c r="G238" i="9" l="1"/>
  <c r="N238" i="9" s="1"/>
  <c r="L237" i="9"/>
  <c r="P237" i="9" s="1"/>
  <c r="D243" i="2" s="1"/>
  <c r="M237" i="9"/>
  <c r="I238" i="9"/>
  <c r="F244" i="2" s="1"/>
  <c r="K239" i="9"/>
  <c r="O239" i="9"/>
  <c r="H238" i="9"/>
  <c r="E244" i="2" s="1"/>
  <c r="O240" i="9" l="1"/>
  <c r="I239" i="9"/>
  <c r="F245" i="2" s="1"/>
  <c r="H239" i="9"/>
  <c r="E245" i="2" s="1"/>
  <c r="G239" i="9"/>
  <c r="N239" i="9" s="1"/>
  <c r="M238" i="9"/>
  <c r="L238" i="9"/>
  <c r="P238" i="9" s="1"/>
  <c r="D244" i="2" s="1"/>
  <c r="L239" i="9" l="1"/>
  <c r="P239" i="9" s="1"/>
  <c r="D245" i="2" s="1"/>
  <c r="M239" i="9"/>
  <c r="K240" i="9"/>
  <c r="K241" i="9" l="1"/>
  <c r="I240" i="9"/>
  <c r="F246" i="2" s="1"/>
  <c r="H240" i="9"/>
  <c r="E246" i="2" s="1"/>
  <c r="O241" i="9"/>
  <c r="G240" i="9"/>
  <c r="N240" i="9" s="1"/>
  <c r="G241" i="9" l="1"/>
  <c r="N241" i="9" s="1"/>
  <c r="L240" i="9"/>
  <c r="P240" i="9" s="1"/>
  <c r="D246" i="2" s="1"/>
  <c r="M240" i="9"/>
  <c r="H241" i="9"/>
  <c r="E247" i="2" s="1"/>
  <c r="O242" i="9"/>
  <c r="I241" i="9"/>
  <c r="F247" i="2" s="1"/>
  <c r="M241" i="9" l="1"/>
  <c r="L241" i="9"/>
  <c r="P241" i="9" s="1"/>
  <c r="D247" i="2" s="1"/>
  <c r="K242" i="9"/>
  <c r="H242" i="9" l="1"/>
  <c r="E248" i="2" s="1"/>
  <c r="O243" i="9"/>
  <c r="I242" i="9"/>
  <c r="F248" i="2" s="1"/>
  <c r="K243" i="9"/>
  <c r="G242" i="9"/>
  <c r="N242" i="9" s="1"/>
  <c r="G243" i="9" l="1"/>
  <c r="N243" i="9" s="1"/>
  <c r="M242" i="9"/>
  <c r="L242" i="9"/>
  <c r="P242" i="9" s="1"/>
  <c r="D248" i="2" s="1"/>
  <c r="H243" i="9"/>
  <c r="E249" i="2" s="1"/>
  <c r="I243" i="9"/>
  <c r="F249" i="2" s="1"/>
  <c r="O244" i="9"/>
  <c r="K244" i="9"/>
  <c r="H244" i="9" l="1"/>
  <c r="E250" i="2" s="1"/>
  <c r="I244" i="9"/>
  <c r="F250" i="2" s="1"/>
  <c r="K245" i="9"/>
  <c r="O245" i="9"/>
  <c r="G244" i="9"/>
  <c r="N244" i="9" s="1"/>
  <c r="L243" i="9"/>
  <c r="P243" i="9" s="1"/>
  <c r="D249" i="2" s="1"/>
  <c r="M243" i="9"/>
  <c r="O246" i="9" l="1"/>
  <c r="H245" i="9"/>
  <c r="E251" i="2" s="1"/>
  <c r="I245" i="9"/>
  <c r="F251" i="2" s="1"/>
  <c r="G245" i="9"/>
  <c r="N245" i="9" s="1"/>
  <c r="M244" i="9"/>
  <c r="L244" i="9"/>
  <c r="P244" i="9" s="1"/>
  <c r="D250" i="2" s="1"/>
  <c r="K246" i="9"/>
  <c r="I246" i="9" s="1"/>
  <c r="F252" i="2" s="1"/>
  <c r="O247" i="9" l="1"/>
  <c r="G246" i="9"/>
  <c r="N246" i="9" s="1"/>
  <c r="L245" i="9"/>
  <c r="P245" i="9" s="1"/>
  <c r="D251" i="2" s="1"/>
  <c r="M245" i="9"/>
  <c r="H246" i="9"/>
  <c r="E252" i="2" s="1"/>
  <c r="L246" i="9" l="1"/>
  <c r="P246" i="9" s="1"/>
  <c r="D252" i="2" s="1"/>
  <c r="K247" i="9"/>
  <c r="M246" i="9"/>
  <c r="H247" i="9" l="1"/>
  <c r="E253" i="2" s="1"/>
  <c r="I247" i="9"/>
  <c r="F253" i="2" s="1"/>
  <c r="O248" i="9"/>
  <c r="K248" i="9"/>
  <c r="G247" i="9"/>
  <c r="N247" i="9" s="1"/>
  <c r="K249" i="9" l="1"/>
  <c r="I249" i="9" s="1"/>
  <c r="F255" i="2" s="1"/>
  <c r="G248" i="9"/>
  <c r="N248" i="9" s="1"/>
  <c r="L247" i="9"/>
  <c r="P247" i="9" s="1"/>
  <c r="D253" i="2" s="1"/>
  <c r="M247" i="9"/>
  <c r="H248" i="9"/>
  <c r="E254" i="2" s="1"/>
  <c r="I248" i="9"/>
  <c r="F254" i="2" s="1"/>
  <c r="O249" i="9"/>
  <c r="H249" i="9" l="1"/>
  <c r="E255" i="2" s="1"/>
  <c r="O250" i="9"/>
  <c r="M248" i="9"/>
  <c r="L248" i="9"/>
  <c r="P248" i="9" s="1"/>
  <c r="D254" i="2" s="1"/>
  <c r="G249" i="9" l="1"/>
  <c r="N249" i="9" s="1"/>
  <c r="K250" i="9"/>
  <c r="O251" i="9" l="1"/>
  <c r="H250" i="9"/>
  <c r="E256" i="2" s="1"/>
  <c r="I250" i="9"/>
  <c r="F256" i="2" s="1"/>
  <c r="G250" i="9"/>
  <c r="N250" i="9" s="1"/>
  <c r="M249" i="9"/>
  <c r="L249" i="9"/>
  <c r="P249" i="9" s="1"/>
  <c r="D255" i="2" s="1"/>
  <c r="M250" i="9" l="1"/>
  <c r="L250" i="9"/>
  <c r="P250" i="9" s="1"/>
  <c r="D256" i="2" s="1"/>
  <c r="K251" i="9"/>
  <c r="O252" i="9" l="1"/>
  <c r="H251" i="9"/>
  <c r="E257" i="2" s="1"/>
  <c r="I251" i="9"/>
  <c r="F257" i="2" s="1"/>
  <c r="K252" i="9"/>
  <c r="G251" i="9"/>
  <c r="N251" i="9" s="1"/>
  <c r="G252" i="9" l="1"/>
  <c r="N252" i="9" s="1"/>
  <c r="L251" i="9"/>
  <c r="P251" i="9" s="1"/>
  <c r="D257" i="2" s="1"/>
  <c r="M251" i="9"/>
  <c r="I252" i="9"/>
  <c r="F258" i="2" s="1"/>
  <c r="O253" i="9"/>
  <c r="H252" i="9"/>
  <c r="E258" i="2" s="1"/>
  <c r="L252" i="9" l="1"/>
  <c r="P252" i="9" s="1"/>
  <c r="D258" i="2" s="1"/>
  <c r="M252" i="9"/>
  <c r="K253" i="9"/>
  <c r="K254" i="9" l="1"/>
  <c r="I253" i="9"/>
  <c r="F259" i="2" s="1"/>
  <c r="O254" i="9"/>
  <c r="H253" i="9"/>
  <c r="E259" i="2" s="1"/>
  <c r="G253" i="9"/>
  <c r="N253" i="9" s="1"/>
  <c r="L253" i="9" l="1"/>
  <c r="P253" i="9" s="1"/>
  <c r="D259" i="2" s="1"/>
  <c r="M253" i="9"/>
  <c r="O255" i="9"/>
  <c r="I254" i="9"/>
  <c r="F260" i="2" s="1"/>
  <c r="H254" i="9"/>
  <c r="E260" i="2" s="1"/>
  <c r="G254" i="9" l="1"/>
  <c r="N254" i="9" s="1"/>
  <c r="K255" i="9"/>
  <c r="O256" i="9" l="1"/>
  <c r="H255" i="9"/>
  <c r="E261" i="2" s="1"/>
  <c r="K256" i="9"/>
  <c r="I255" i="9"/>
  <c r="F261" i="2" s="1"/>
  <c r="G255" i="9"/>
  <c r="N255" i="9" s="1"/>
  <c r="L254" i="9"/>
  <c r="P254" i="9" s="1"/>
  <c r="D260" i="2" s="1"/>
  <c r="M254" i="9"/>
  <c r="H256" i="9" l="1"/>
  <c r="E262" i="2" s="1"/>
  <c r="O257" i="9"/>
  <c r="I256" i="9"/>
  <c r="F262" i="2" s="1"/>
  <c r="K257" i="9"/>
  <c r="H257" i="9" s="1"/>
  <c r="E263" i="2" s="1"/>
  <c r="G256" i="9"/>
  <c r="N256" i="9" s="1"/>
  <c r="L255" i="9"/>
  <c r="P255" i="9" s="1"/>
  <c r="D261" i="2" s="1"/>
  <c r="M255" i="9"/>
  <c r="O258" i="9" l="1"/>
  <c r="I257" i="9"/>
  <c r="F263" i="2" s="1"/>
  <c r="G257" i="9"/>
  <c r="N257" i="9" s="1"/>
  <c r="M256" i="9"/>
  <c r="L256" i="9"/>
  <c r="P256" i="9" s="1"/>
  <c r="D262" i="2" s="1"/>
  <c r="M257" i="9" l="1"/>
  <c r="K258" i="9"/>
  <c r="K259" i="9" s="1"/>
  <c r="H259" i="9" s="1"/>
  <c r="E265" i="2" s="1"/>
  <c r="L257" i="9"/>
  <c r="P257" i="9" s="1"/>
  <c r="D263" i="2" s="1"/>
  <c r="O259" i="9" l="1"/>
  <c r="H258" i="9"/>
  <c r="E264" i="2" s="1"/>
  <c r="I258" i="9"/>
  <c r="F264" i="2" s="1"/>
  <c r="G258" i="9"/>
  <c r="N258" i="9" s="1"/>
  <c r="I259" i="9"/>
  <c r="F265" i="2" s="1"/>
  <c r="O260" i="9"/>
  <c r="M258" i="9" l="1"/>
  <c r="L258" i="9"/>
  <c r="P258" i="9" s="1"/>
  <c r="D264" i="2" s="1"/>
  <c r="G259" i="9" l="1"/>
  <c r="N259" i="9" s="1"/>
  <c r="K260" i="9"/>
  <c r="O261" i="9" l="1"/>
  <c r="I260" i="9"/>
  <c r="F266" i="2" s="1"/>
  <c r="H260" i="9"/>
  <c r="E266" i="2" s="1"/>
  <c r="K261" i="9"/>
  <c r="G260" i="9"/>
  <c r="N260" i="9" s="1"/>
  <c r="M259" i="9"/>
  <c r="L259" i="9"/>
  <c r="P259" i="9" s="1"/>
  <c r="D265" i="2" s="1"/>
  <c r="I261" i="9" l="1"/>
  <c r="F267" i="2" s="1"/>
  <c r="H261" i="9"/>
  <c r="E267" i="2" s="1"/>
  <c r="O262" i="9"/>
  <c r="G261" i="9"/>
  <c r="N261" i="9" s="1"/>
  <c r="L260" i="9"/>
  <c r="P260" i="9" s="1"/>
  <c r="D266" i="2" s="1"/>
  <c r="M260" i="9"/>
  <c r="K262" i="9"/>
  <c r="I262" i="9" s="1"/>
  <c r="F268" i="2" s="1"/>
  <c r="G262" i="9" l="1"/>
  <c r="N262" i="9" s="1"/>
  <c r="L261" i="9"/>
  <c r="P261" i="9" s="1"/>
  <c r="D267" i="2" s="1"/>
  <c r="M261" i="9"/>
  <c r="H262" i="9"/>
  <c r="E268" i="2" s="1"/>
  <c r="O263" i="9"/>
  <c r="M262" i="9" l="1"/>
  <c r="L262" i="9"/>
  <c r="P262" i="9" s="1"/>
  <c r="D268" i="2" s="1"/>
  <c r="K263" i="9"/>
  <c r="I263" i="9" l="1"/>
  <c r="F269" i="2" s="1"/>
  <c r="H263" i="9"/>
  <c r="E269" i="2" s="1"/>
  <c r="K264" i="9"/>
  <c r="O264" i="9"/>
  <c r="G263" i="9"/>
  <c r="N263" i="9" s="1"/>
  <c r="H264" i="9" l="1"/>
  <c r="E270" i="2" s="1"/>
  <c r="I264" i="9"/>
  <c r="F270" i="2" s="1"/>
  <c r="O265" i="9"/>
  <c r="G264" i="9"/>
  <c r="N264" i="9" s="1"/>
  <c r="L263" i="9"/>
  <c r="P263" i="9" s="1"/>
  <c r="D269" i="2" s="1"/>
  <c r="M263" i="9"/>
  <c r="L264" i="9" l="1"/>
  <c r="P264" i="9" s="1"/>
  <c r="D270" i="2" s="1"/>
  <c r="M264" i="9"/>
  <c r="K265" i="9"/>
  <c r="O266" i="9" l="1"/>
  <c r="K266" i="9"/>
  <c r="H265" i="9"/>
  <c r="E271" i="2" s="1"/>
  <c r="I265" i="9"/>
  <c r="F271" i="2" s="1"/>
  <c r="G265" i="9"/>
  <c r="N265" i="9" s="1"/>
  <c r="L265" i="9" l="1"/>
  <c r="P265" i="9" s="1"/>
  <c r="D271" i="2" s="1"/>
  <c r="G266" i="9"/>
  <c r="N266" i="9" s="1"/>
  <c r="M265" i="9"/>
  <c r="H266" i="9"/>
  <c r="E272" i="2" s="1"/>
  <c r="I266" i="9"/>
  <c r="F272" i="2" s="1"/>
  <c r="O267" i="9"/>
  <c r="K267" i="9"/>
  <c r="I267" i="9" l="1"/>
  <c r="F273" i="2" s="1"/>
  <c r="O268" i="9"/>
  <c r="K268" i="9"/>
  <c r="H267" i="9"/>
  <c r="E273" i="2" s="1"/>
  <c r="G267" i="9"/>
  <c r="N267" i="9" s="1"/>
  <c r="L266" i="9"/>
  <c r="P266" i="9" s="1"/>
  <c r="D272" i="2" s="1"/>
  <c r="M266" i="9"/>
  <c r="O269" i="9" l="1"/>
  <c r="H268" i="9"/>
  <c r="E274" i="2" s="1"/>
  <c r="I268" i="9"/>
  <c r="F274" i="2" s="1"/>
  <c r="G268" i="9"/>
  <c r="N268" i="9" s="1"/>
  <c r="M267" i="9"/>
  <c r="L267" i="9"/>
  <c r="P267" i="9" s="1"/>
  <c r="D273" i="2" s="1"/>
  <c r="K269" i="9" l="1"/>
  <c r="M268" i="9"/>
  <c r="L268" i="9"/>
  <c r="P268" i="9" s="1"/>
  <c r="D274" i="2" s="1"/>
  <c r="G269" i="9" l="1"/>
  <c r="N269" i="9" s="1"/>
  <c r="O270" i="9"/>
  <c r="K270" i="9"/>
  <c r="I269" i="9"/>
  <c r="F275" i="2" s="1"/>
  <c r="H269" i="9"/>
  <c r="E275" i="2" s="1"/>
  <c r="O271" i="9" l="1"/>
  <c r="I270" i="9"/>
  <c r="F276" i="2" s="1"/>
  <c r="H270" i="9"/>
  <c r="E276" i="2" s="1"/>
  <c r="L269" i="9"/>
  <c r="P269" i="9" s="1"/>
  <c r="D275" i="2" s="1"/>
  <c r="G270" i="9"/>
  <c r="N270" i="9" s="1"/>
  <c r="M269" i="9"/>
  <c r="L270" i="9" l="1"/>
  <c r="P270" i="9" s="1"/>
  <c r="D276" i="2" s="1"/>
  <c r="M270" i="9"/>
  <c r="K271" i="9"/>
  <c r="I271" i="9" l="1"/>
  <c r="F277" i="2" s="1"/>
  <c r="H271" i="9"/>
  <c r="E277" i="2" s="1"/>
  <c r="O272" i="9"/>
  <c r="K272" i="9"/>
  <c r="G271" i="9"/>
  <c r="N271" i="9" s="1"/>
  <c r="G272" i="9" l="1"/>
  <c r="N272" i="9" s="1"/>
  <c r="M271" i="9"/>
  <c r="L271" i="9"/>
  <c r="P271" i="9" s="1"/>
  <c r="D277" i="2" s="1"/>
  <c r="O273" i="9"/>
  <c r="I272" i="9"/>
  <c r="F278" i="2" s="1"/>
  <c r="H272" i="9"/>
  <c r="E278" i="2" s="1"/>
  <c r="K273" i="9"/>
  <c r="O274" i="9" l="1"/>
  <c r="I273" i="9"/>
  <c r="F279" i="2" s="1"/>
  <c r="H273" i="9"/>
  <c r="E279" i="2" s="1"/>
  <c r="G273" i="9"/>
  <c r="N273" i="9" s="1"/>
  <c r="L272" i="9"/>
  <c r="P272" i="9" s="1"/>
  <c r="D278" i="2" s="1"/>
  <c r="M272" i="9"/>
  <c r="L273" i="9" l="1"/>
  <c r="P273" i="9" s="1"/>
  <c r="D279" i="2" s="1"/>
  <c r="M273" i="9"/>
  <c r="K274" i="9"/>
  <c r="H274" i="9" l="1"/>
  <c r="E280" i="2" s="1"/>
  <c r="K275" i="9"/>
  <c r="O275" i="9"/>
  <c r="I274" i="9"/>
  <c r="F280" i="2" s="1"/>
  <c r="G274" i="9"/>
  <c r="N274" i="9" s="1"/>
  <c r="G275" i="9" l="1"/>
  <c r="N275" i="9" s="1"/>
  <c r="M274" i="9"/>
  <c r="L274" i="9"/>
  <c r="P274" i="9" s="1"/>
  <c r="D280" i="2" s="1"/>
  <c r="I275" i="9"/>
  <c r="F281" i="2" s="1"/>
  <c r="O276" i="9"/>
  <c r="H275" i="9"/>
  <c r="E281" i="2" s="1"/>
  <c r="K276" i="9"/>
  <c r="H276" i="9" l="1"/>
  <c r="E282" i="2" s="1"/>
  <c r="O277" i="9"/>
  <c r="I276" i="9"/>
  <c r="F282" i="2" s="1"/>
  <c r="G276" i="9"/>
  <c r="N276" i="9" s="1"/>
  <c r="L275" i="9"/>
  <c r="P275" i="9" s="1"/>
  <c r="D281" i="2" s="1"/>
  <c r="M275" i="9"/>
  <c r="L276" i="9" l="1"/>
  <c r="P276" i="9" s="1"/>
  <c r="D282" i="2" s="1"/>
  <c r="M276" i="9"/>
  <c r="K277" i="9"/>
  <c r="O278" i="9" l="1"/>
  <c r="H277" i="9"/>
  <c r="E283" i="2" s="1"/>
  <c r="I277" i="9"/>
  <c r="F283" i="2" s="1"/>
  <c r="K278" i="9"/>
  <c r="G277" i="9"/>
  <c r="N277" i="9" s="1"/>
  <c r="O279" i="9" l="1"/>
  <c r="H278" i="9"/>
  <c r="E284" i="2" s="1"/>
  <c r="I278" i="9"/>
  <c r="F284" i="2" s="1"/>
  <c r="G278" i="9"/>
  <c r="N278" i="9" s="1"/>
  <c r="M277" i="9"/>
  <c r="L277" i="9"/>
  <c r="P277" i="9" s="1"/>
  <c r="D283" i="2" s="1"/>
  <c r="L278" i="9" l="1"/>
  <c r="P278" i="9" s="1"/>
  <c r="D284" i="2" s="1"/>
  <c r="M278" i="9"/>
  <c r="K279" i="9"/>
  <c r="I279" i="9" l="1"/>
  <c r="F285" i="2" s="1"/>
  <c r="H279" i="9"/>
  <c r="E285" i="2" s="1"/>
  <c r="O280" i="9"/>
  <c r="K280" i="9"/>
  <c r="G279" i="9"/>
  <c r="N279" i="9" s="1"/>
  <c r="H280" i="9" l="1"/>
  <c r="E286" i="2" s="1"/>
  <c r="O281" i="9"/>
  <c r="I280" i="9"/>
  <c r="F286" i="2" s="1"/>
  <c r="G280" i="9"/>
  <c r="N280" i="9" s="1"/>
  <c r="M279" i="9"/>
  <c r="L279" i="9"/>
  <c r="P279" i="9" s="1"/>
  <c r="D285" i="2" s="1"/>
  <c r="K281" i="9" l="1"/>
  <c r="G281" i="9" s="1"/>
  <c r="N281" i="9" s="1"/>
  <c r="M280" i="9"/>
  <c r="L280" i="9"/>
  <c r="P280" i="9" s="1"/>
  <c r="D286" i="2" s="1"/>
  <c r="L281" i="9" l="1"/>
  <c r="P281" i="9" s="1"/>
  <c r="D287" i="2" s="1"/>
  <c r="M281" i="9"/>
  <c r="I281" i="9"/>
  <c r="F287" i="2" s="1"/>
  <c r="O282" i="9"/>
  <c r="H281" i="9"/>
  <c r="E287" i="2" s="1"/>
  <c r="K282" i="9"/>
  <c r="I282" i="9" l="1"/>
  <c r="F288" i="2" s="1"/>
  <c r="H282" i="9"/>
  <c r="E288" i="2" s="1"/>
  <c r="O283" i="9"/>
  <c r="K283" i="9"/>
  <c r="G282" i="9"/>
  <c r="N282" i="9" s="1"/>
  <c r="O284" i="9" l="1"/>
  <c r="H283" i="9"/>
  <c r="E289" i="2" s="1"/>
  <c r="I283" i="9"/>
  <c r="F289" i="2" s="1"/>
  <c r="G283" i="9"/>
  <c r="N283" i="9" s="1"/>
  <c r="M282" i="9"/>
  <c r="L282" i="9"/>
  <c r="P282" i="9" s="1"/>
  <c r="D288" i="2" s="1"/>
  <c r="M283" i="9" l="1"/>
  <c r="L283" i="9"/>
  <c r="P283" i="9" s="1"/>
  <c r="D289" i="2" s="1"/>
  <c r="K284" i="9"/>
  <c r="I284" i="9" l="1"/>
  <c r="F290" i="2" s="1"/>
  <c r="K285" i="9"/>
  <c r="O285" i="9"/>
  <c r="H284" i="9"/>
  <c r="E290" i="2" s="1"/>
  <c r="G284" i="9"/>
  <c r="N284" i="9" s="1"/>
  <c r="G285" i="9" l="1"/>
  <c r="N285" i="9" s="1"/>
  <c r="M284" i="9"/>
  <c r="L284" i="9"/>
  <c r="P284" i="9" s="1"/>
  <c r="D290" i="2" s="1"/>
  <c r="H285" i="9"/>
  <c r="E291" i="2" s="1"/>
  <c r="I285" i="9"/>
  <c r="F291" i="2" s="1"/>
  <c r="O286" i="9"/>
  <c r="K286" i="9"/>
  <c r="I286" i="9" l="1"/>
  <c r="F292" i="2" s="1"/>
  <c r="H286" i="9"/>
  <c r="E292" i="2" s="1"/>
  <c r="K287" i="9"/>
  <c r="O287" i="9"/>
  <c r="G286" i="9"/>
  <c r="N286" i="9" s="1"/>
  <c r="L285" i="9"/>
  <c r="P285" i="9" s="1"/>
  <c r="D291" i="2" s="1"/>
  <c r="M285" i="9"/>
  <c r="G287" i="9" l="1"/>
  <c r="N287" i="9" s="1"/>
  <c r="L286" i="9"/>
  <c r="P286" i="9" s="1"/>
  <c r="D292" i="2" s="1"/>
  <c r="M286" i="9"/>
  <c r="K288" i="9"/>
  <c r="O288" i="9"/>
  <c r="I287" i="9"/>
  <c r="F293" i="2" s="1"/>
  <c r="H287" i="9"/>
  <c r="E293" i="2" s="1"/>
  <c r="H288" i="9" l="1"/>
  <c r="E294" i="2" s="1"/>
  <c r="O289" i="9"/>
  <c r="I288" i="9"/>
  <c r="F294" i="2" s="1"/>
  <c r="G288" i="9"/>
  <c r="N288" i="9" s="1"/>
  <c r="M287" i="9"/>
  <c r="L287" i="9"/>
  <c r="P287" i="9" s="1"/>
  <c r="D293" i="2" s="1"/>
  <c r="L288" i="9" l="1"/>
  <c r="P288" i="9" s="1"/>
  <c r="D294" i="2" s="1"/>
  <c r="M288" i="9"/>
  <c r="K289" i="9"/>
  <c r="H289" i="9" l="1"/>
  <c r="E295" i="2" s="1"/>
  <c r="K290" i="9"/>
  <c r="O290" i="9"/>
  <c r="I289" i="9"/>
  <c r="F295" i="2" s="1"/>
  <c r="G289" i="9"/>
  <c r="N289" i="9" s="1"/>
  <c r="G290" i="9" l="1"/>
  <c r="N290" i="9" s="1"/>
  <c r="L289" i="9"/>
  <c r="P289" i="9" s="1"/>
  <c r="D295" i="2" s="1"/>
  <c r="M289" i="9"/>
  <c r="I290" i="9"/>
  <c r="F296" i="2" s="1"/>
  <c r="H290" i="9"/>
  <c r="E296" i="2" s="1"/>
  <c r="O291" i="9"/>
  <c r="K291" i="9" l="1"/>
  <c r="G291" i="9" s="1"/>
  <c r="N291" i="9" s="1"/>
  <c r="M290" i="9"/>
  <c r="L290" i="9"/>
  <c r="P290" i="9" s="1"/>
  <c r="D296" i="2" s="1"/>
  <c r="L291" i="9" l="1"/>
  <c r="P291" i="9" s="1"/>
  <c r="D297" i="2" s="1"/>
  <c r="M291" i="9"/>
  <c r="I291" i="9"/>
  <c r="F297" i="2" s="1"/>
  <c r="O292" i="9"/>
  <c r="H291" i="9"/>
  <c r="E297" i="2" s="1"/>
  <c r="K292" i="9"/>
  <c r="I292" i="9" l="1"/>
  <c r="F298" i="2" s="1"/>
  <c r="O293" i="9"/>
  <c r="H292" i="9"/>
  <c r="E298" i="2" s="1"/>
  <c r="K293" i="9"/>
  <c r="G292" i="9"/>
  <c r="N292" i="9" s="1"/>
  <c r="G293" i="9" l="1"/>
  <c r="N293" i="9" s="1"/>
  <c r="L292" i="9"/>
  <c r="P292" i="9" s="1"/>
  <c r="D298" i="2" s="1"/>
  <c r="M292" i="9"/>
  <c r="O294" i="9"/>
  <c r="I293" i="9"/>
  <c r="F299" i="2" s="1"/>
  <c r="H293" i="9"/>
  <c r="E299" i="2" s="1"/>
  <c r="K294" i="9"/>
  <c r="O295" i="9" l="1"/>
  <c r="H294" i="9"/>
  <c r="E300" i="2" s="1"/>
  <c r="K295" i="9"/>
  <c r="I294" i="9"/>
  <c r="F300" i="2" s="1"/>
  <c r="G294" i="9"/>
  <c r="N294" i="9" s="1"/>
  <c r="M293" i="9"/>
  <c r="L293" i="9"/>
  <c r="P293" i="9" s="1"/>
  <c r="D299" i="2" s="1"/>
  <c r="G295" i="9" l="1"/>
  <c r="N295" i="9" s="1"/>
  <c r="M294" i="9"/>
  <c r="L294" i="9"/>
  <c r="P294" i="9" s="1"/>
  <c r="D300" i="2" s="1"/>
  <c r="O296" i="9"/>
  <c r="I295" i="9"/>
  <c r="F301" i="2" s="1"/>
  <c r="H295" i="9"/>
  <c r="E301" i="2" s="1"/>
  <c r="K296" i="9"/>
  <c r="H296" i="9" l="1"/>
  <c r="E302" i="2" s="1"/>
  <c r="I296" i="9"/>
  <c r="F302" i="2" s="1"/>
  <c r="O297" i="9"/>
  <c r="G296" i="9"/>
  <c r="N296" i="9" s="1"/>
  <c r="M295" i="9"/>
  <c r="L295" i="9"/>
  <c r="P295" i="9" s="1"/>
  <c r="D301" i="2" s="1"/>
  <c r="L296" i="9" l="1"/>
  <c r="P296" i="9" s="1"/>
  <c r="D302" i="2" s="1"/>
  <c r="M296" i="9"/>
  <c r="K297" i="9"/>
  <c r="O298" i="9" l="1"/>
  <c r="K298" i="9"/>
  <c r="I297" i="9"/>
  <c r="F303" i="2" s="1"/>
  <c r="H297" i="9"/>
  <c r="E303" i="2" s="1"/>
  <c r="G297" i="9"/>
  <c r="N297" i="9" s="1"/>
  <c r="G298" i="9" l="1"/>
  <c r="N298" i="9" s="1"/>
  <c r="M297" i="9"/>
  <c r="L297" i="9"/>
  <c r="P297" i="9" s="1"/>
  <c r="D303" i="2" s="1"/>
  <c r="O299" i="9"/>
  <c r="I298" i="9"/>
  <c r="F304" i="2" s="1"/>
  <c r="H298" i="9"/>
  <c r="E304" i="2" s="1"/>
  <c r="K299" i="9"/>
  <c r="H299" i="9" l="1"/>
  <c r="E305" i="2" s="1"/>
  <c r="I299" i="9"/>
  <c r="F305" i="2" s="1"/>
  <c r="O300" i="9"/>
  <c r="G299" i="9"/>
  <c r="N299" i="9" s="1"/>
  <c r="L298" i="9"/>
  <c r="P298" i="9" s="1"/>
  <c r="D304" i="2" s="1"/>
  <c r="M298" i="9"/>
  <c r="K300" i="9" l="1"/>
  <c r="M299" i="9"/>
  <c r="L299" i="9"/>
  <c r="P299" i="9" s="1"/>
  <c r="D305" i="2" s="1"/>
  <c r="G300" i="9" l="1"/>
  <c r="N300" i="9" s="1"/>
  <c r="O301" i="9"/>
  <c r="H300" i="9"/>
  <c r="E306" i="2" s="1"/>
  <c r="I300" i="9"/>
  <c r="F306" i="2" s="1"/>
  <c r="K301" i="9"/>
  <c r="H301" i="9" l="1"/>
  <c r="E307" i="2" s="1"/>
  <c r="O302" i="9"/>
  <c r="I301" i="9"/>
  <c r="F307" i="2" s="1"/>
  <c r="G301" i="9"/>
  <c r="N301" i="9" s="1"/>
  <c r="L300" i="9"/>
  <c r="P300" i="9" s="1"/>
  <c r="D306" i="2" s="1"/>
  <c r="M300" i="9"/>
  <c r="K302" i="9" l="1"/>
  <c r="G302" i="9" s="1"/>
  <c r="N302" i="9" s="1"/>
  <c r="L301" i="9"/>
  <c r="P301" i="9" s="1"/>
  <c r="D307" i="2" s="1"/>
  <c r="M301" i="9"/>
  <c r="M302" i="9" l="1"/>
  <c r="L302" i="9"/>
  <c r="P302" i="9" s="1"/>
  <c r="D308" i="2" s="1"/>
  <c r="O303" i="9"/>
  <c r="I302" i="9"/>
  <c r="F308" i="2" s="1"/>
  <c r="K303" i="9"/>
  <c r="G303" i="9" s="1"/>
  <c r="N303" i="9" s="1"/>
  <c r="H302" i="9"/>
  <c r="E308" i="2" s="1"/>
  <c r="L303" i="9" l="1"/>
  <c r="P303" i="9" s="1"/>
  <c r="D309" i="2" s="1"/>
  <c r="M303" i="9"/>
  <c r="I303" i="9"/>
  <c r="F309" i="2" s="1"/>
  <c r="O304" i="9"/>
  <c r="K304" i="9"/>
  <c r="H303" i="9"/>
  <c r="E309" i="2" s="1"/>
  <c r="O305" i="9" l="1"/>
  <c r="H304" i="9"/>
  <c r="E310" i="2" s="1"/>
  <c r="I304" i="9"/>
  <c r="F310" i="2" s="1"/>
  <c r="K305" i="9"/>
  <c r="G304" i="9"/>
  <c r="N304" i="9" s="1"/>
  <c r="I305" i="9" l="1"/>
  <c r="F311" i="2" s="1"/>
  <c r="H305" i="9"/>
  <c r="E311" i="2" s="1"/>
  <c r="O306" i="9"/>
  <c r="G305" i="9"/>
  <c r="N305" i="9" s="1"/>
  <c r="M304" i="9"/>
  <c r="L304" i="9"/>
  <c r="P304" i="9" s="1"/>
  <c r="D310" i="2" s="1"/>
  <c r="M305" i="9" l="1"/>
  <c r="L305" i="9"/>
  <c r="P305" i="9" s="1"/>
  <c r="D311" i="2" s="1"/>
  <c r="K306" i="9"/>
  <c r="H306" i="9" l="1"/>
  <c r="E312" i="2" s="1"/>
  <c r="I306" i="9"/>
  <c r="F312" i="2" s="1"/>
  <c r="O307" i="9"/>
  <c r="K307" i="9"/>
  <c r="G306" i="9"/>
  <c r="N306" i="9" s="1"/>
  <c r="G307" i="9" l="1"/>
  <c r="N307" i="9" s="1"/>
  <c r="M306" i="9"/>
  <c r="L306" i="9"/>
  <c r="P306" i="9" s="1"/>
  <c r="D312" i="2" s="1"/>
  <c r="K308" i="9"/>
  <c r="H307" i="9"/>
  <c r="E313" i="2" s="1"/>
  <c r="O308" i="9"/>
  <c r="I307" i="9"/>
  <c r="F313" i="2" s="1"/>
  <c r="O309" i="9" l="1"/>
  <c r="I308" i="9"/>
  <c r="F314" i="2" s="1"/>
  <c r="H308" i="9"/>
  <c r="E314" i="2" s="1"/>
  <c r="G308" i="9"/>
  <c r="N308" i="9" s="1"/>
  <c r="L307" i="9"/>
  <c r="P307" i="9" s="1"/>
  <c r="D313" i="2" s="1"/>
  <c r="M307" i="9"/>
  <c r="L308" i="9" l="1"/>
  <c r="P308" i="9" s="1"/>
  <c r="D314" i="2" s="1"/>
  <c r="M308" i="9"/>
  <c r="K309" i="9"/>
  <c r="H309" i="9" l="1"/>
  <c r="E315" i="2" s="1"/>
  <c r="O310" i="9"/>
  <c r="I309" i="9"/>
  <c r="F315" i="2" s="1"/>
  <c r="K310" i="9"/>
  <c r="G309" i="9"/>
  <c r="N309" i="9" s="1"/>
  <c r="G310" i="9" l="1"/>
  <c r="N310" i="9" s="1"/>
  <c r="M309" i="9"/>
  <c r="L309" i="9"/>
  <c r="P309" i="9" s="1"/>
  <c r="D315" i="2" s="1"/>
  <c r="I310" i="9"/>
  <c r="F316" i="2" s="1"/>
  <c r="K311" i="9"/>
  <c r="H310" i="9"/>
  <c r="E316" i="2" s="1"/>
  <c r="O311" i="9"/>
  <c r="O312" i="9" l="1"/>
  <c r="I311" i="9"/>
  <c r="F317" i="2" s="1"/>
  <c r="H311" i="9"/>
  <c r="E317" i="2" s="1"/>
  <c r="G311" i="9"/>
  <c r="N311" i="9" s="1"/>
  <c r="M310" i="9"/>
  <c r="L310" i="9"/>
  <c r="P310" i="9" s="1"/>
  <c r="D316" i="2" s="1"/>
  <c r="L311" i="9" l="1"/>
  <c r="P311" i="9" s="1"/>
  <c r="D317" i="2" s="1"/>
  <c r="M311" i="9"/>
  <c r="K312" i="9"/>
  <c r="I312" i="9" l="1"/>
  <c r="F318" i="2" s="1"/>
  <c r="O313" i="9"/>
  <c r="K313" i="9"/>
  <c r="H312" i="9"/>
  <c r="E318" i="2" s="1"/>
  <c r="G312" i="9"/>
  <c r="N312" i="9" s="1"/>
  <c r="G313" i="9" l="1"/>
  <c r="N313" i="9" s="1"/>
  <c r="M312" i="9"/>
  <c r="L312" i="9"/>
  <c r="P312" i="9" s="1"/>
  <c r="D318" i="2" s="1"/>
  <c r="I313" i="9"/>
  <c r="F319" i="2" s="1"/>
  <c r="H313" i="9"/>
  <c r="E319" i="2" s="1"/>
  <c r="K314" i="9"/>
  <c r="O314" i="9"/>
  <c r="O315" i="9" l="1"/>
  <c r="H314" i="9"/>
  <c r="E320" i="2" s="1"/>
  <c r="I314" i="9"/>
  <c r="F320" i="2" s="1"/>
  <c r="G314" i="9"/>
  <c r="N314" i="9" s="1"/>
  <c r="M313" i="9"/>
  <c r="L313" i="9"/>
  <c r="P313" i="9" s="1"/>
  <c r="D319" i="2" s="1"/>
  <c r="L314" i="9" l="1"/>
  <c r="P314" i="9" s="1"/>
  <c r="D320" i="2" s="1"/>
  <c r="M314" i="9"/>
  <c r="K315" i="9"/>
  <c r="O316" i="9" l="1"/>
  <c r="H315" i="9"/>
  <c r="E321" i="2" s="1"/>
  <c r="I315" i="9"/>
  <c r="F321" i="2" s="1"/>
  <c r="K316" i="9"/>
  <c r="G315" i="9"/>
  <c r="N315" i="9" s="1"/>
  <c r="G316" i="9" l="1"/>
  <c r="N316" i="9" s="1"/>
  <c r="M315" i="9"/>
  <c r="L315" i="9"/>
  <c r="P315" i="9" s="1"/>
  <c r="D321" i="2" s="1"/>
  <c r="H316" i="9"/>
  <c r="E322" i="2" s="1"/>
  <c r="K317" i="9"/>
  <c r="I316" i="9"/>
  <c r="F322" i="2" s="1"/>
  <c r="O317" i="9"/>
  <c r="I317" i="9" l="1"/>
  <c r="F323" i="2" s="1"/>
  <c r="O318" i="9"/>
  <c r="H317" i="9"/>
  <c r="E323" i="2" s="1"/>
  <c r="G317" i="9"/>
  <c r="N317" i="9" s="1"/>
  <c r="L316" i="9"/>
  <c r="P316" i="9" s="1"/>
  <c r="D322" i="2" s="1"/>
  <c r="M316" i="9"/>
  <c r="L317" i="9" l="1"/>
  <c r="P317" i="9" s="1"/>
  <c r="D323" i="2" s="1"/>
  <c r="M317" i="9"/>
  <c r="K318" i="9"/>
  <c r="O319" i="9" l="1"/>
  <c r="H318" i="9"/>
  <c r="E324" i="2" s="1"/>
  <c r="I318" i="9"/>
  <c r="F324" i="2" s="1"/>
  <c r="K319" i="9"/>
  <c r="G318" i="9"/>
  <c r="N318" i="9" s="1"/>
  <c r="G319" i="9" l="1"/>
  <c r="N319" i="9" s="1"/>
  <c r="L318" i="9"/>
  <c r="P318" i="9" s="1"/>
  <c r="D324" i="2" s="1"/>
  <c r="M318" i="9"/>
  <c r="I319" i="9"/>
  <c r="F325" i="2" s="1"/>
  <c r="H319" i="9"/>
  <c r="E325" i="2" s="1"/>
  <c r="K320" i="9"/>
  <c r="O320" i="9"/>
  <c r="H320" i="9" l="1"/>
  <c r="E326" i="2" s="1"/>
  <c r="O321" i="9"/>
  <c r="I320" i="9"/>
  <c r="F326" i="2" s="1"/>
  <c r="G320" i="9"/>
  <c r="N320" i="9" s="1"/>
  <c r="M319" i="9"/>
  <c r="L319" i="9"/>
  <c r="P319" i="9" s="1"/>
  <c r="D325" i="2" s="1"/>
  <c r="M320" i="9" l="1"/>
  <c r="L320" i="9"/>
  <c r="P320" i="9" s="1"/>
  <c r="D326" i="2" s="1"/>
  <c r="K321" i="9"/>
  <c r="O322" i="9" l="1"/>
  <c r="I321" i="9"/>
  <c r="F327" i="2" s="1"/>
  <c r="H321" i="9"/>
  <c r="E327" i="2" s="1"/>
  <c r="K322" i="9"/>
  <c r="G321" i="9"/>
  <c r="N321" i="9" s="1"/>
  <c r="H322" i="9" l="1"/>
  <c r="E328" i="2" s="1"/>
  <c r="O323" i="9"/>
  <c r="I322" i="9"/>
  <c r="F328" i="2" s="1"/>
  <c r="G322" i="9"/>
  <c r="N322" i="9" s="1"/>
  <c r="M321" i="9"/>
  <c r="L321" i="9"/>
  <c r="P321" i="9" s="1"/>
  <c r="D327" i="2" s="1"/>
  <c r="L322" i="9" l="1"/>
  <c r="P322" i="9" s="1"/>
  <c r="D328" i="2" s="1"/>
  <c r="M322" i="9"/>
  <c r="K323" i="9"/>
  <c r="I323" i="9" l="1"/>
  <c r="F329" i="2" s="1"/>
  <c r="H323" i="9"/>
  <c r="E329" i="2" s="1"/>
  <c r="O324" i="9"/>
  <c r="K324" i="9"/>
  <c r="G323" i="9"/>
  <c r="N323" i="9" s="1"/>
  <c r="I324" i="9" l="1"/>
  <c r="F330" i="2" s="1"/>
  <c r="O325" i="9"/>
  <c r="H324" i="9"/>
  <c r="E330" i="2" s="1"/>
  <c r="G324" i="9"/>
  <c r="N324" i="9" s="1"/>
  <c r="L323" i="9"/>
  <c r="P323" i="9" s="1"/>
  <c r="D329" i="2" s="1"/>
  <c r="M323" i="9"/>
  <c r="K325" i="9" l="1"/>
  <c r="M324" i="9"/>
  <c r="L324" i="9"/>
  <c r="P324" i="9" s="1"/>
  <c r="D330" i="2" s="1"/>
  <c r="G325" i="9" l="1"/>
  <c r="N325" i="9" s="1"/>
  <c r="H325" i="9"/>
  <c r="E331" i="2" s="1"/>
  <c r="I325" i="9"/>
  <c r="F331" i="2" s="1"/>
  <c r="O326" i="9"/>
  <c r="K326" i="9"/>
  <c r="I326" i="9" l="1"/>
  <c r="F332" i="2" s="1"/>
  <c r="O327" i="9"/>
  <c r="H326" i="9"/>
  <c r="E332" i="2" s="1"/>
  <c r="G326" i="9"/>
  <c r="N326" i="9" s="1"/>
  <c r="L325" i="9"/>
  <c r="P325" i="9" s="1"/>
  <c r="D331" i="2" s="1"/>
  <c r="M325" i="9"/>
  <c r="M326" i="9" l="1"/>
  <c r="L326" i="9"/>
  <c r="P326" i="9" s="1"/>
  <c r="D332" i="2" s="1"/>
  <c r="K327" i="9"/>
  <c r="O328" i="9" l="1"/>
  <c r="I327" i="9"/>
  <c r="F333" i="2" s="1"/>
  <c r="K328" i="9"/>
  <c r="H327" i="9"/>
  <c r="E333" i="2" s="1"/>
  <c r="G327" i="9"/>
  <c r="N327" i="9" s="1"/>
  <c r="G328" i="9" l="1"/>
  <c r="N328" i="9" s="1"/>
  <c r="L327" i="9"/>
  <c r="P327" i="9" s="1"/>
  <c r="D333" i="2" s="1"/>
  <c r="M327" i="9"/>
  <c r="O329" i="9"/>
  <c r="H328" i="9"/>
  <c r="E334" i="2" s="1"/>
  <c r="I328" i="9"/>
  <c r="F334" i="2" s="1"/>
  <c r="K329" i="9"/>
  <c r="O330" i="9" l="1"/>
  <c r="H329" i="9"/>
  <c r="E335" i="2" s="1"/>
  <c r="I329" i="9"/>
  <c r="F335" i="2" s="1"/>
  <c r="G329" i="9"/>
  <c r="N329" i="9" s="1"/>
  <c r="M328" i="9"/>
  <c r="L328" i="9"/>
  <c r="P328" i="9" s="1"/>
  <c r="D334" i="2" s="1"/>
  <c r="L329" i="9" l="1"/>
  <c r="P329" i="9" s="1"/>
  <c r="D335" i="2" s="1"/>
  <c r="M329" i="9"/>
  <c r="K330" i="9"/>
  <c r="I330" i="9" l="1"/>
  <c r="F336" i="2" s="1"/>
  <c r="K331" i="9"/>
  <c r="O331" i="9"/>
  <c r="H330" i="9"/>
  <c r="E336" i="2" s="1"/>
  <c r="G330" i="9"/>
  <c r="N330" i="9" s="1"/>
  <c r="M330" i="9" l="1"/>
  <c r="G331" i="9"/>
  <c r="N331" i="9" s="1"/>
  <c r="L330" i="9"/>
  <c r="P330" i="9" s="1"/>
  <c r="D336" i="2" s="1"/>
  <c r="O332" i="9"/>
  <c r="I331" i="9"/>
  <c r="F337" i="2" s="1"/>
  <c r="H331" i="9"/>
  <c r="E337" i="2" s="1"/>
  <c r="K332" i="9"/>
  <c r="I332" i="9" l="1"/>
  <c r="F338" i="2" s="1"/>
  <c r="H332" i="9"/>
  <c r="E338" i="2" s="1"/>
  <c r="O333" i="9"/>
  <c r="G332" i="9"/>
  <c r="N332" i="9" s="1"/>
  <c r="L331" i="9"/>
  <c r="P331" i="9" s="1"/>
  <c r="D337" i="2" s="1"/>
  <c r="M331" i="9"/>
  <c r="L332" i="9" l="1"/>
  <c r="P332" i="9" s="1"/>
  <c r="D338" i="2" s="1"/>
  <c r="M332" i="9"/>
  <c r="K333" i="9"/>
  <c r="I333" i="9" l="1"/>
  <c r="F339" i="2" s="1"/>
  <c r="H333" i="9"/>
  <c r="E339" i="2" s="1"/>
  <c r="K334" i="9"/>
  <c r="O334" i="9"/>
  <c r="G333" i="9"/>
  <c r="N333" i="9" s="1"/>
  <c r="G334" i="9" l="1"/>
  <c r="N334" i="9" s="1"/>
  <c r="L333" i="9"/>
  <c r="P333" i="9" s="1"/>
  <c r="D339" i="2" s="1"/>
  <c r="M333" i="9"/>
  <c r="H334" i="9"/>
  <c r="E340" i="2" s="1"/>
  <c r="I334" i="9"/>
  <c r="F340" i="2" s="1"/>
  <c r="K335" i="9"/>
  <c r="O335" i="9"/>
  <c r="H335" i="9" l="1"/>
  <c r="E341" i="2" s="1"/>
  <c r="I335" i="9"/>
  <c r="F341" i="2" s="1"/>
  <c r="O336" i="9"/>
  <c r="G335" i="9"/>
  <c r="N335" i="9" s="1"/>
  <c r="L334" i="9"/>
  <c r="P334" i="9" s="1"/>
  <c r="D340" i="2" s="1"/>
  <c r="M334" i="9"/>
  <c r="K336" i="9" l="1"/>
  <c r="G336" i="9" s="1"/>
  <c r="N336" i="9" s="1"/>
  <c r="M335" i="9"/>
  <c r="L335" i="9"/>
  <c r="P335" i="9" s="1"/>
  <c r="D341" i="2" s="1"/>
  <c r="M336" i="9" l="1"/>
  <c r="L336" i="9"/>
  <c r="P336" i="9" s="1"/>
  <c r="D342" i="2" s="1"/>
  <c r="H336" i="9"/>
  <c r="E342" i="2" s="1"/>
  <c r="O337" i="9"/>
  <c r="I336" i="9"/>
  <c r="F342" i="2" s="1"/>
  <c r="K337" i="9"/>
  <c r="I337" i="9" l="1"/>
  <c r="F343" i="2" s="1"/>
  <c r="O338" i="9"/>
  <c r="H337" i="9"/>
  <c r="E343" i="2" s="1"/>
  <c r="K338" i="9"/>
  <c r="G337" i="9"/>
  <c r="N337" i="9" s="1"/>
  <c r="I338" i="9" l="1"/>
  <c r="F344" i="2" s="1"/>
  <c r="H338" i="9"/>
  <c r="E344" i="2" s="1"/>
  <c r="O339" i="9"/>
  <c r="G338" i="9"/>
  <c r="N338" i="9" s="1"/>
  <c r="M337" i="9"/>
  <c r="L337" i="9"/>
  <c r="P337" i="9" s="1"/>
  <c r="D343" i="2" s="1"/>
  <c r="M338" i="9" l="1"/>
  <c r="L338" i="9"/>
  <c r="P338" i="9" s="1"/>
  <c r="D344" i="2" s="1"/>
  <c r="K339" i="9"/>
  <c r="I339" i="9" l="1"/>
  <c r="F345" i="2" s="1"/>
  <c r="O340" i="9"/>
  <c r="H339" i="9"/>
  <c r="E345" i="2" s="1"/>
  <c r="K340" i="9"/>
  <c r="G339" i="9"/>
  <c r="N339" i="9" s="1"/>
  <c r="M339" i="9" l="1"/>
  <c r="G340" i="9"/>
  <c r="N340" i="9" s="1"/>
  <c r="L339" i="9"/>
  <c r="P339" i="9" s="1"/>
  <c r="D345" i="2" s="1"/>
  <c r="K341" i="9"/>
  <c r="H340" i="9"/>
  <c r="E346" i="2" s="1"/>
  <c r="I340" i="9"/>
  <c r="F346" i="2" s="1"/>
  <c r="O341" i="9"/>
  <c r="I341" i="9" l="1"/>
  <c r="F347" i="2" s="1"/>
  <c r="O342" i="9"/>
  <c r="H341" i="9"/>
  <c r="E347" i="2" s="1"/>
  <c r="G341" i="9"/>
  <c r="N341" i="9" s="1"/>
  <c r="M340" i="9"/>
  <c r="L340" i="9"/>
  <c r="P340" i="9" s="1"/>
  <c r="D346" i="2" s="1"/>
  <c r="L341" i="9" l="1"/>
  <c r="P341" i="9" s="1"/>
  <c r="D347" i="2" s="1"/>
  <c r="M341" i="9"/>
  <c r="K342" i="9"/>
  <c r="O343" i="9" l="1"/>
  <c r="I342" i="9"/>
  <c r="F348" i="2" s="1"/>
  <c r="H342" i="9"/>
  <c r="E348" i="2" s="1"/>
  <c r="K343" i="9"/>
  <c r="G342" i="9"/>
  <c r="N342" i="9" s="1"/>
  <c r="G343" i="9" l="1"/>
  <c r="N343" i="9" s="1"/>
  <c r="M342" i="9"/>
  <c r="L342" i="9"/>
  <c r="P342" i="9" s="1"/>
  <c r="D348" i="2" s="1"/>
  <c r="H343" i="9"/>
  <c r="E349" i="2" s="1"/>
  <c r="O344" i="9"/>
  <c r="I343" i="9"/>
  <c r="F349" i="2" s="1"/>
  <c r="K344" i="9"/>
  <c r="O345" i="9" l="1"/>
  <c r="H344" i="9"/>
  <c r="E350" i="2" s="1"/>
  <c r="I344" i="9"/>
  <c r="F350" i="2" s="1"/>
  <c r="G344" i="9"/>
  <c r="N344" i="9" s="1"/>
  <c r="L343" i="9"/>
  <c r="P343" i="9" s="1"/>
  <c r="D349" i="2" s="1"/>
  <c r="M343" i="9"/>
  <c r="L344" i="9" l="1"/>
  <c r="P344" i="9" s="1"/>
  <c r="D350" i="2" s="1"/>
  <c r="M344" i="9"/>
  <c r="K345" i="9"/>
  <c r="K346" i="9" s="1"/>
  <c r="G345" i="9" l="1"/>
  <c r="N345" i="9" s="1"/>
  <c r="O346" i="9"/>
  <c r="H345" i="9"/>
  <c r="E351" i="2" s="1"/>
  <c r="I345" i="9"/>
  <c r="F351" i="2" s="1"/>
  <c r="O347" i="9"/>
  <c r="H346" i="9"/>
  <c r="E352" i="2" s="1"/>
  <c r="I346" i="9"/>
  <c r="F352" i="2" s="1"/>
  <c r="L345" i="9" l="1"/>
  <c r="P345" i="9" s="1"/>
  <c r="D351" i="2" s="1"/>
  <c r="M345" i="9"/>
  <c r="K347" i="9"/>
  <c r="G346" i="9"/>
  <c r="N346" i="9" s="1"/>
  <c r="L346" i="9" l="1"/>
  <c r="P346" i="9" s="1"/>
  <c r="D352" i="2" s="1"/>
  <c r="M346" i="9"/>
  <c r="O348" i="9"/>
  <c r="I347" i="9"/>
  <c r="F353" i="2" s="1"/>
  <c r="H347" i="9"/>
  <c r="E353" i="2" s="1"/>
  <c r="K348" i="9" l="1"/>
  <c r="G347" i="9"/>
  <c r="N347" i="9" s="1"/>
  <c r="L347" i="9" l="1"/>
  <c r="P347" i="9" s="1"/>
  <c r="D353" i="2" s="1"/>
  <c r="M347" i="9"/>
  <c r="O349" i="9"/>
  <c r="I348" i="9"/>
  <c r="F354" i="2" s="1"/>
  <c r="H348" i="9"/>
  <c r="E354" i="2" s="1"/>
  <c r="K349" i="9" l="1"/>
  <c r="G348" i="9"/>
  <c r="N348" i="9" s="1"/>
  <c r="L348" i="9" l="1"/>
  <c r="P348" i="9" s="1"/>
  <c r="D354" i="2" s="1"/>
  <c r="M348" i="9"/>
  <c r="O350" i="9"/>
  <c r="I349" i="9"/>
  <c r="F355" i="2" s="1"/>
  <c r="H349" i="9"/>
  <c r="E355" i="2" s="1"/>
  <c r="K350" i="9" l="1"/>
  <c r="G349" i="9"/>
  <c r="N349" i="9" s="1"/>
  <c r="L349" i="9" l="1"/>
  <c r="P349" i="9" s="1"/>
  <c r="D355" i="2" s="1"/>
  <c r="M349" i="9"/>
  <c r="O351" i="9"/>
  <c r="H350" i="9"/>
  <c r="E356" i="2" s="1"/>
  <c r="I350" i="9"/>
  <c r="F356" i="2" s="1"/>
  <c r="K351" i="9" l="1"/>
  <c r="G350" i="9"/>
  <c r="N350" i="9" s="1"/>
  <c r="L350" i="9" l="1"/>
  <c r="M350" i="9"/>
  <c r="P350" i="9"/>
  <c r="D356" i="2" s="1"/>
  <c r="O352" i="9"/>
  <c r="I351" i="9"/>
  <c r="F357" i="2" s="1"/>
  <c r="H351" i="9"/>
  <c r="E357" i="2" s="1"/>
  <c r="K352" i="9" l="1"/>
  <c r="G351" i="9"/>
  <c r="N351" i="9" s="1"/>
  <c r="L351" i="9" l="1"/>
  <c r="P351" i="9" s="1"/>
  <c r="D357" i="2" s="1"/>
  <c r="M351" i="9"/>
  <c r="O353" i="9"/>
  <c r="I352" i="9"/>
  <c r="F358" i="2" s="1"/>
  <c r="H352" i="9"/>
  <c r="E358" i="2" s="1"/>
  <c r="K353" i="9" l="1"/>
  <c r="G352" i="9"/>
  <c r="N352" i="9" s="1"/>
  <c r="L352" i="9" l="1"/>
  <c r="P352" i="9" s="1"/>
  <c r="D358" i="2" s="1"/>
  <c r="M352" i="9"/>
  <c r="O354" i="9"/>
  <c r="I353" i="9"/>
  <c r="F359" i="2" s="1"/>
  <c r="H353" i="9"/>
  <c r="E359" i="2" s="1"/>
  <c r="K354" i="9" l="1"/>
  <c r="G353" i="9"/>
  <c r="N353" i="9" s="1"/>
  <c r="L353" i="9" l="1"/>
  <c r="P353" i="9" s="1"/>
  <c r="D359" i="2" s="1"/>
  <c r="M353" i="9"/>
  <c r="O355" i="9"/>
  <c r="I354" i="9"/>
  <c r="F360" i="2" s="1"/>
  <c r="H354" i="9"/>
  <c r="E360" i="2" s="1"/>
  <c r="K355" i="9" l="1"/>
  <c r="G354" i="9"/>
  <c r="N354" i="9" s="1"/>
  <c r="L354" i="9" l="1"/>
  <c r="P354" i="9" s="1"/>
  <c r="D360" i="2" s="1"/>
  <c r="M354" i="9"/>
  <c r="O356" i="9"/>
  <c r="I355" i="9"/>
  <c r="F361" i="2" s="1"/>
  <c r="H355" i="9"/>
  <c r="E361" i="2" s="1"/>
  <c r="K356" i="9" l="1"/>
  <c r="G355" i="9"/>
  <c r="N355" i="9" s="1"/>
  <c r="L355" i="9" l="1"/>
  <c r="P355" i="9" s="1"/>
  <c r="D361" i="2" s="1"/>
  <c r="M355" i="9"/>
  <c r="O357" i="9"/>
  <c r="I356" i="9"/>
  <c r="F362" i="2" s="1"/>
  <c r="H356" i="9"/>
  <c r="E362" i="2" s="1"/>
  <c r="K357" i="9" l="1"/>
  <c r="G356" i="9"/>
  <c r="N356" i="9" s="1"/>
  <c r="L356" i="9" l="1"/>
  <c r="P356" i="9" s="1"/>
  <c r="D362" i="2" s="1"/>
  <c r="M356" i="9"/>
  <c r="O358" i="9"/>
  <c r="I357" i="9"/>
  <c r="F363" i="2" s="1"/>
  <c r="H357" i="9"/>
  <c r="E363" i="2" s="1"/>
  <c r="K358" i="9" l="1"/>
  <c r="G357" i="9"/>
  <c r="N357" i="9" s="1"/>
  <c r="L357" i="9" l="1"/>
  <c r="P357" i="9" s="1"/>
  <c r="D363" i="2" s="1"/>
  <c r="M357" i="9"/>
  <c r="O359" i="9"/>
  <c r="H358" i="9"/>
  <c r="E364" i="2" s="1"/>
  <c r="I358" i="9"/>
  <c r="F364" i="2" s="1"/>
  <c r="K359" i="9" l="1"/>
  <c r="G358" i="9"/>
  <c r="N358" i="9" s="1"/>
  <c r="L358" i="9" l="1"/>
  <c r="P358" i="9" s="1"/>
  <c r="D364" i="2" s="1"/>
  <c r="M358" i="9"/>
  <c r="O360" i="9"/>
  <c r="H359" i="9"/>
  <c r="E365" i="2" s="1"/>
  <c r="I359" i="9"/>
  <c r="F365" i="2" s="1"/>
  <c r="K360" i="9" l="1"/>
  <c r="G359" i="9"/>
  <c r="N359" i="9" s="1"/>
  <c r="L359" i="9" l="1"/>
  <c r="P359" i="9" s="1"/>
  <c r="D365" i="2" s="1"/>
  <c r="M359" i="9"/>
  <c r="O361" i="9"/>
  <c r="H360" i="9"/>
  <c r="E366" i="2" s="1"/>
  <c r="I360" i="9"/>
  <c r="F366" i="2" s="1"/>
  <c r="K361" i="9" l="1"/>
  <c r="G360" i="9"/>
  <c r="N360" i="9" s="1"/>
  <c r="L360" i="9" l="1"/>
  <c r="P360" i="9" s="1"/>
  <c r="D366" i="2" s="1"/>
  <c r="M360" i="9"/>
  <c r="O362" i="9"/>
  <c r="I361" i="9"/>
  <c r="F367" i="2" s="1"/>
  <c r="H361" i="9"/>
  <c r="E367" i="2" s="1"/>
  <c r="K362" i="9" l="1"/>
  <c r="G361" i="9"/>
  <c r="N361" i="9" s="1"/>
  <c r="L361" i="9" l="1"/>
  <c r="P361" i="9" s="1"/>
  <c r="D367" i="2" s="1"/>
  <c r="M361" i="9"/>
  <c r="O363" i="9"/>
  <c r="I362" i="9"/>
  <c r="F368" i="2" s="1"/>
  <c r="H362" i="9"/>
  <c r="E368" i="2" s="1"/>
  <c r="K363" i="9" l="1"/>
  <c r="G362" i="9"/>
  <c r="N362" i="9" s="1"/>
  <c r="L362" i="9" l="1"/>
  <c r="P362" i="9" s="1"/>
  <c r="D368" i="2" s="1"/>
  <c r="M362" i="9"/>
  <c r="O364" i="9"/>
  <c r="I363" i="9"/>
  <c r="F369" i="2" s="1"/>
  <c r="H363" i="9"/>
  <c r="E369" i="2" s="1"/>
  <c r="K364" i="9" l="1"/>
  <c r="G363" i="9"/>
  <c r="N363" i="9" s="1"/>
  <c r="L363" i="9" l="1"/>
  <c r="P363" i="9" s="1"/>
  <c r="D369" i="2" s="1"/>
  <c r="M363" i="9"/>
  <c r="O365" i="9"/>
  <c r="I364" i="9"/>
  <c r="F370" i="2" s="1"/>
  <c r="H364" i="9"/>
  <c r="E370" i="2" s="1"/>
  <c r="K365" i="9" l="1"/>
  <c r="G364" i="9"/>
  <c r="N364" i="9" s="1"/>
  <c r="L364" i="9" l="1"/>
  <c r="P364" i="9" s="1"/>
  <c r="D370" i="2" s="1"/>
  <c r="M364" i="9"/>
  <c r="O366" i="9"/>
  <c r="I365" i="9"/>
  <c r="F371" i="2" s="1"/>
  <c r="H365" i="9"/>
  <c r="E371" i="2" s="1"/>
  <c r="K366" i="9" l="1"/>
  <c r="G365" i="9"/>
  <c r="N365" i="9" s="1"/>
  <c r="L365" i="9" l="1"/>
  <c r="P365" i="9" s="1"/>
  <c r="D371" i="2" s="1"/>
  <c r="M365" i="9"/>
  <c r="O367" i="9"/>
  <c r="H366" i="9"/>
  <c r="E372" i="2" s="1"/>
  <c r="I366" i="9"/>
  <c r="F372" i="2" s="1"/>
  <c r="K367" i="9" l="1"/>
  <c r="G366" i="9"/>
  <c r="N366" i="9" s="1"/>
  <c r="L366" i="9" l="1"/>
  <c r="P366" i="9" s="1"/>
  <c r="D372" i="2" s="1"/>
  <c r="M366" i="9"/>
  <c r="O368" i="9"/>
  <c r="H367" i="9"/>
  <c r="E373" i="2" s="1"/>
  <c r="I367" i="9"/>
  <c r="F373" i="2" s="1"/>
  <c r="K368" i="9" l="1"/>
  <c r="G367" i="9"/>
  <c r="N367" i="9" s="1"/>
  <c r="L367" i="9" l="1"/>
  <c r="P367" i="9" s="1"/>
  <c r="D373" i="2" s="1"/>
  <c r="M367" i="9"/>
  <c r="O369" i="9"/>
  <c r="H368" i="9"/>
  <c r="E374" i="2" s="1"/>
  <c r="I368" i="9"/>
  <c r="F374" i="2" s="1"/>
  <c r="K369" i="9" l="1"/>
  <c r="G368" i="9"/>
  <c r="N368" i="9" s="1"/>
  <c r="L368" i="9" l="1"/>
  <c r="P368" i="9" s="1"/>
  <c r="D374" i="2" s="1"/>
  <c r="M368" i="9"/>
  <c r="O370" i="9"/>
  <c r="I369" i="9"/>
  <c r="F375" i="2" s="1"/>
  <c r="H369" i="9"/>
  <c r="E375" i="2" s="1"/>
  <c r="K370" i="9" l="1"/>
  <c r="G369" i="9"/>
  <c r="N369" i="9" s="1"/>
  <c r="L369" i="9" l="1"/>
  <c r="P369" i="9" s="1"/>
  <c r="D375" i="2" s="1"/>
  <c r="M369" i="9"/>
  <c r="O371" i="9"/>
  <c r="H370" i="9"/>
  <c r="E376" i="2" s="1"/>
  <c r="I370" i="9"/>
  <c r="F376" i="2" s="1"/>
  <c r="K371" i="9" l="1"/>
  <c r="G370" i="9"/>
  <c r="N370" i="9" s="1"/>
  <c r="L370" i="9" l="1"/>
  <c r="M370" i="9"/>
  <c r="P370" i="9"/>
  <c r="D376" i="2" s="1"/>
  <c r="O372" i="9"/>
  <c r="I371" i="9"/>
  <c r="F377" i="2" s="1"/>
  <c r="H371" i="9"/>
  <c r="E377" i="2" s="1"/>
  <c r="K372" i="9" l="1"/>
  <c r="G371" i="9"/>
  <c r="N371" i="9" s="1"/>
  <c r="L371" i="9" l="1"/>
  <c r="P371" i="9" s="1"/>
  <c r="D377" i="2" s="1"/>
  <c r="M371" i="9"/>
  <c r="O373" i="9"/>
  <c r="H372" i="9"/>
  <c r="E378" i="2" s="1"/>
  <c r="I372" i="9"/>
  <c r="F378" i="2" s="1"/>
  <c r="K373" i="9" l="1"/>
  <c r="G372" i="9"/>
  <c r="N372" i="9" s="1"/>
  <c r="L372" i="9" l="1"/>
  <c r="P372" i="9" s="1"/>
  <c r="D378" i="2" s="1"/>
  <c r="M372" i="9"/>
  <c r="O374" i="9"/>
  <c r="H373" i="9"/>
  <c r="E379" i="2" s="1"/>
  <c r="I373" i="9"/>
  <c r="F379" i="2" s="1"/>
  <c r="K374" i="9" l="1"/>
  <c r="G373" i="9"/>
  <c r="N373" i="9" s="1"/>
  <c r="L373" i="9" l="1"/>
  <c r="P373" i="9" s="1"/>
  <c r="D379" i="2" s="1"/>
  <c r="M373" i="9"/>
  <c r="O375" i="9"/>
  <c r="I374" i="9"/>
  <c r="F380" i="2" s="1"/>
  <c r="H374" i="9"/>
  <c r="E380" i="2" s="1"/>
  <c r="K375" i="9" l="1"/>
  <c r="G374" i="9"/>
  <c r="N374" i="9" s="1"/>
  <c r="L374" i="9" l="1"/>
  <c r="P374" i="9" s="1"/>
  <c r="D380" i="2" s="1"/>
  <c r="M374" i="9"/>
  <c r="O376" i="9"/>
  <c r="I375" i="9"/>
  <c r="F381" i="2" s="1"/>
  <c r="H375" i="9"/>
  <c r="E381" i="2" s="1"/>
  <c r="K376" i="9" l="1"/>
  <c r="G375" i="9"/>
  <c r="N375" i="9" s="1"/>
  <c r="L375" i="9" l="1"/>
  <c r="P375" i="9" s="1"/>
  <c r="D381" i="2" s="1"/>
  <c r="M375" i="9"/>
  <c r="O377" i="9"/>
  <c r="H376" i="9"/>
  <c r="E382" i="2" s="1"/>
  <c r="I376" i="9"/>
  <c r="F382" i="2" s="1"/>
  <c r="K377" i="9" l="1"/>
  <c r="G376" i="9"/>
  <c r="N376" i="9" s="1"/>
  <c r="L376" i="9" l="1"/>
  <c r="P376" i="9" s="1"/>
  <c r="D382" i="2" s="1"/>
  <c r="M376" i="9"/>
  <c r="O378" i="9"/>
  <c r="H377" i="9"/>
  <c r="E383" i="2" s="1"/>
  <c r="I377" i="9"/>
  <c r="F383" i="2" s="1"/>
  <c r="K378" i="9" l="1"/>
  <c r="G377" i="9"/>
  <c r="N377" i="9" s="1"/>
  <c r="L377" i="9" l="1"/>
  <c r="M377" i="9"/>
  <c r="P377" i="9"/>
  <c r="D383" i="2" s="1"/>
  <c r="O379" i="9"/>
  <c r="I378" i="9"/>
  <c r="F384" i="2" s="1"/>
  <c r="H378" i="9"/>
  <c r="E384" i="2" s="1"/>
  <c r="K379" i="9" l="1"/>
  <c r="G378" i="9"/>
  <c r="N378" i="9" s="1"/>
  <c r="L378" i="9" l="1"/>
  <c r="P378" i="9" s="1"/>
  <c r="D384" i="2" s="1"/>
  <c r="M378" i="9"/>
  <c r="O380" i="9"/>
  <c r="H379" i="9"/>
  <c r="E385" i="2" s="1"/>
  <c r="I379" i="9"/>
  <c r="F385" i="2" s="1"/>
  <c r="K380" i="9" l="1"/>
  <c r="G379" i="9"/>
  <c r="N379" i="9" s="1"/>
  <c r="L379" i="9" l="1"/>
  <c r="P379" i="9" s="1"/>
  <c r="D385" i="2" s="1"/>
  <c r="M379" i="9"/>
  <c r="O381" i="9"/>
  <c r="H380" i="9"/>
  <c r="E386" i="2" s="1"/>
  <c r="I380" i="9"/>
  <c r="F386" i="2" s="1"/>
  <c r="K381" i="9" l="1"/>
  <c r="G380" i="9"/>
  <c r="N380" i="9" s="1"/>
  <c r="L380" i="9" l="1"/>
  <c r="P380" i="9" s="1"/>
  <c r="D386" i="2" s="1"/>
  <c r="M380" i="9"/>
  <c r="O382" i="9"/>
  <c r="I381" i="9"/>
  <c r="F387" i="2" s="1"/>
  <c r="H381" i="9"/>
  <c r="E387" i="2" s="1"/>
  <c r="K382" i="9" l="1"/>
  <c r="G381" i="9"/>
  <c r="N381" i="9" s="1"/>
  <c r="L381" i="9" l="1"/>
  <c r="P381" i="9" s="1"/>
  <c r="D387" i="2" s="1"/>
  <c r="M381" i="9"/>
  <c r="O383" i="9"/>
  <c r="H382" i="9"/>
  <c r="E388" i="2" s="1"/>
  <c r="I382" i="9"/>
  <c r="F388" i="2" s="1"/>
  <c r="K383" i="9" l="1"/>
  <c r="G382" i="9"/>
  <c r="N382" i="9" s="1"/>
  <c r="L382" i="9" l="1"/>
  <c r="P382" i="9" s="1"/>
  <c r="D388" i="2" s="1"/>
  <c r="M382" i="9"/>
  <c r="O384" i="9"/>
  <c r="I383" i="9"/>
  <c r="F389" i="2" s="1"/>
  <c r="H383" i="9"/>
  <c r="E389" i="2" s="1"/>
  <c r="K384" i="9" l="1"/>
  <c r="G383" i="9"/>
  <c r="N383" i="9" s="1"/>
  <c r="L383" i="9" l="1"/>
  <c r="P383" i="9" s="1"/>
  <c r="D389" i="2" s="1"/>
  <c r="M383" i="9"/>
  <c r="O385" i="9"/>
  <c r="I384" i="9"/>
  <c r="F390" i="2" s="1"/>
  <c r="H384" i="9"/>
  <c r="E390" i="2" s="1"/>
  <c r="K385" i="9" l="1"/>
  <c r="G384" i="9"/>
  <c r="N384" i="9" s="1"/>
  <c r="L384" i="9" l="1"/>
  <c r="P384" i="9" s="1"/>
  <c r="D390" i="2" s="1"/>
  <c r="M384" i="9"/>
  <c r="O386" i="9"/>
  <c r="I385" i="9"/>
  <c r="F391" i="2" s="1"/>
  <c r="H385" i="9"/>
  <c r="E391" i="2" s="1"/>
  <c r="K386" i="9" l="1"/>
  <c r="G385" i="9"/>
  <c r="N385" i="9" s="1"/>
  <c r="L385" i="9" l="1"/>
  <c r="P385" i="9" s="1"/>
  <c r="D391" i="2" s="1"/>
  <c r="M385" i="9"/>
  <c r="O387" i="9"/>
  <c r="I386" i="9"/>
  <c r="F392" i="2" s="1"/>
  <c r="H386" i="9"/>
  <c r="E392" i="2" s="1"/>
  <c r="K387" i="9" l="1"/>
  <c r="G386" i="9"/>
  <c r="N386" i="9" s="1"/>
  <c r="L386" i="9" l="1"/>
  <c r="P386" i="9" s="1"/>
  <c r="D392" i="2" s="1"/>
  <c r="M386" i="9"/>
  <c r="O388" i="9"/>
  <c r="I387" i="9"/>
  <c r="F393" i="2" s="1"/>
  <c r="H387" i="9"/>
  <c r="E393" i="2" s="1"/>
  <c r="K388" i="9" l="1"/>
  <c r="G387" i="9"/>
  <c r="N387" i="9" s="1"/>
  <c r="L387" i="9" l="1"/>
  <c r="P387" i="9" s="1"/>
  <c r="D393" i="2" s="1"/>
  <c r="M387" i="9"/>
  <c r="O389" i="9"/>
  <c r="I388" i="9"/>
  <c r="F394" i="2" s="1"/>
  <c r="H388" i="9"/>
  <c r="E394" i="2" s="1"/>
  <c r="K389" i="9" l="1"/>
  <c r="G388" i="9"/>
  <c r="N388" i="9" s="1"/>
  <c r="L388" i="9" l="1"/>
  <c r="P388" i="9" s="1"/>
  <c r="D394" i="2" s="1"/>
  <c r="M388" i="9"/>
  <c r="O390" i="9"/>
  <c r="I389" i="9"/>
  <c r="F395" i="2" s="1"/>
  <c r="H389" i="9"/>
  <c r="E395" i="2" s="1"/>
  <c r="K390" i="9" l="1"/>
  <c r="G389" i="9"/>
  <c r="N389" i="9" s="1"/>
  <c r="L389" i="9" l="1"/>
  <c r="P389" i="9" s="1"/>
  <c r="D395" i="2" s="1"/>
  <c r="M389" i="9"/>
  <c r="O391" i="9"/>
  <c r="I390" i="9"/>
  <c r="F396" i="2" s="1"/>
  <c r="H390" i="9"/>
  <c r="E396" i="2" s="1"/>
  <c r="K391" i="9" l="1"/>
  <c r="G390" i="9"/>
  <c r="N390" i="9" s="1"/>
  <c r="L390" i="9" l="1"/>
  <c r="P390" i="9" s="1"/>
  <c r="D396" i="2" s="1"/>
  <c r="M390" i="9"/>
  <c r="O392" i="9"/>
  <c r="I391" i="9"/>
  <c r="F397" i="2" s="1"/>
  <c r="H391" i="9"/>
  <c r="E397" i="2" s="1"/>
  <c r="K392" i="9" l="1"/>
  <c r="G391" i="9"/>
  <c r="N391" i="9" s="1"/>
  <c r="L391" i="9" l="1"/>
  <c r="P391" i="9" s="1"/>
  <c r="D397" i="2" s="1"/>
  <c r="M391" i="9"/>
  <c r="O393" i="9"/>
  <c r="I392" i="9"/>
  <c r="F398" i="2" s="1"/>
  <c r="H392" i="9"/>
  <c r="E398" i="2" s="1"/>
  <c r="K393" i="9" l="1"/>
  <c r="G392" i="9"/>
  <c r="N392" i="9" s="1"/>
  <c r="L392" i="9" l="1"/>
  <c r="P392" i="9" s="1"/>
  <c r="D398" i="2" s="1"/>
  <c r="M392" i="9"/>
  <c r="O394" i="9"/>
  <c r="H393" i="9"/>
  <c r="E399" i="2" s="1"/>
  <c r="I393" i="9"/>
  <c r="F399" i="2" s="1"/>
  <c r="K394" i="9" l="1"/>
  <c r="G393" i="9"/>
  <c r="N393" i="9" s="1"/>
  <c r="L393" i="9" l="1"/>
  <c r="P393" i="9" s="1"/>
  <c r="D399" i="2" s="1"/>
  <c r="M393" i="9"/>
  <c r="O395" i="9"/>
  <c r="H394" i="9"/>
  <c r="E400" i="2" s="1"/>
  <c r="I394" i="9"/>
  <c r="F400" i="2" s="1"/>
  <c r="K395" i="9" l="1"/>
  <c r="G394" i="9"/>
  <c r="N394" i="9" s="1"/>
  <c r="L394" i="9" l="1"/>
  <c r="P394" i="9" s="1"/>
  <c r="D400" i="2" s="1"/>
  <c r="M394" i="9"/>
  <c r="O396" i="9"/>
  <c r="I395" i="9"/>
  <c r="F401" i="2" s="1"/>
  <c r="H395" i="9"/>
  <c r="E401" i="2" s="1"/>
  <c r="K396" i="9" l="1"/>
  <c r="G395" i="9"/>
  <c r="N395" i="9" s="1"/>
  <c r="L395" i="9" l="1"/>
  <c r="P395" i="9" s="1"/>
  <c r="D401" i="2" s="1"/>
  <c r="M395" i="9"/>
  <c r="O397" i="9"/>
  <c r="I396" i="9"/>
  <c r="F402" i="2" s="1"/>
  <c r="H396" i="9"/>
  <c r="E402" i="2" s="1"/>
  <c r="K397" i="9" l="1"/>
  <c r="G396" i="9"/>
  <c r="N396" i="9" s="1"/>
  <c r="L396" i="9" l="1"/>
  <c r="P396" i="9" s="1"/>
  <c r="D402" i="2" s="1"/>
  <c r="M396" i="9"/>
  <c r="O398" i="9"/>
  <c r="I397" i="9"/>
  <c r="F403" i="2" s="1"/>
  <c r="H397" i="9"/>
  <c r="E403" i="2" s="1"/>
  <c r="K398" i="9" l="1"/>
  <c r="G397" i="9"/>
  <c r="N397" i="9" s="1"/>
  <c r="L397" i="9" l="1"/>
  <c r="P397" i="9" s="1"/>
  <c r="D403" i="2" s="1"/>
  <c r="M397" i="9"/>
  <c r="O399" i="9"/>
  <c r="I398" i="9"/>
  <c r="F404" i="2" s="1"/>
  <c r="H398" i="9"/>
  <c r="E404" i="2" s="1"/>
  <c r="K399" i="9" l="1"/>
  <c r="G398" i="9"/>
  <c r="N398" i="9" s="1"/>
  <c r="L398" i="9" l="1"/>
  <c r="P398" i="9" s="1"/>
  <c r="D404" i="2" s="1"/>
  <c r="M398" i="9"/>
  <c r="O400" i="9"/>
  <c r="H399" i="9"/>
  <c r="E405" i="2" s="1"/>
  <c r="I399" i="9"/>
  <c r="F405" i="2" s="1"/>
  <c r="K400" i="9" l="1"/>
  <c r="G399" i="9"/>
  <c r="N399" i="9" s="1"/>
  <c r="L399" i="9" l="1"/>
  <c r="P399" i="9" s="1"/>
  <c r="D405" i="2" s="1"/>
  <c r="M399" i="9"/>
  <c r="O401" i="9"/>
  <c r="I400" i="9"/>
  <c r="F406" i="2" s="1"/>
  <c r="H400" i="9"/>
  <c r="E406" i="2" s="1"/>
  <c r="K401" i="9" l="1"/>
  <c r="G400" i="9"/>
  <c r="N400" i="9" s="1"/>
  <c r="L400" i="9" l="1"/>
  <c r="P400" i="9" s="1"/>
  <c r="D406" i="2" s="1"/>
  <c r="M400" i="9"/>
  <c r="O402" i="9"/>
  <c r="I401" i="9"/>
  <c r="F407" i="2" s="1"/>
  <c r="H401" i="9"/>
  <c r="E407" i="2" s="1"/>
  <c r="K402" i="9" l="1"/>
  <c r="G401" i="9"/>
  <c r="N401" i="9" s="1"/>
  <c r="L401" i="9" l="1"/>
  <c r="P401" i="9" s="1"/>
  <c r="D407" i="2" s="1"/>
  <c r="M401" i="9"/>
  <c r="O403" i="9"/>
  <c r="I402" i="9"/>
  <c r="F408" i="2" s="1"/>
  <c r="H402" i="9"/>
  <c r="E408" i="2" s="1"/>
  <c r="K403" i="9" l="1"/>
  <c r="G402" i="9"/>
  <c r="N402" i="9" s="1"/>
  <c r="L402" i="9" l="1"/>
  <c r="P402" i="9" s="1"/>
  <c r="D408" i="2" s="1"/>
  <c r="M402" i="9"/>
  <c r="O404" i="9"/>
  <c r="I403" i="9"/>
  <c r="F409" i="2" s="1"/>
  <c r="H403" i="9"/>
  <c r="E409" i="2" s="1"/>
  <c r="K404" i="9" l="1"/>
  <c r="G403" i="9"/>
  <c r="N403" i="9" s="1"/>
  <c r="L403" i="9" l="1"/>
  <c r="P403" i="9" s="1"/>
  <c r="D409" i="2" s="1"/>
  <c r="M403" i="9"/>
  <c r="O405" i="9"/>
  <c r="I404" i="9"/>
  <c r="F410" i="2" s="1"/>
  <c r="H404" i="9"/>
  <c r="E410" i="2" s="1"/>
  <c r="K405" i="9" l="1"/>
  <c r="G404" i="9"/>
  <c r="N404" i="9" s="1"/>
  <c r="L404" i="9" l="1"/>
  <c r="P404" i="9" s="1"/>
  <c r="D410" i="2" s="1"/>
  <c r="M404" i="9"/>
  <c r="O406" i="9"/>
  <c r="I405" i="9"/>
  <c r="F411" i="2" s="1"/>
  <c r="H405" i="9"/>
  <c r="E411" i="2" s="1"/>
  <c r="K406" i="9" l="1"/>
  <c r="G405" i="9"/>
  <c r="N405" i="9" s="1"/>
  <c r="L405" i="9" l="1"/>
  <c r="P405" i="9" s="1"/>
  <c r="D411" i="2" s="1"/>
  <c r="M405" i="9"/>
  <c r="O407" i="9"/>
  <c r="H406" i="9"/>
  <c r="E412" i="2" s="1"/>
  <c r="I406" i="9"/>
  <c r="F412" i="2" s="1"/>
  <c r="K407" i="9" l="1"/>
  <c r="G406" i="9"/>
  <c r="N406" i="9" s="1"/>
  <c r="L406" i="9" l="1"/>
  <c r="P406" i="9" s="1"/>
  <c r="D412" i="2" s="1"/>
  <c r="M406" i="9"/>
  <c r="O408" i="9"/>
  <c r="H407" i="9"/>
  <c r="E413" i="2" s="1"/>
  <c r="I407" i="9"/>
  <c r="F413" i="2" s="1"/>
  <c r="K408" i="9" l="1"/>
  <c r="G407" i="9"/>
  <c r="N407" i="9" s="1"/>
  <c r="L407" i="9" l="1"/>
  <c r="P407" i="9" s="1"/>
  <c r="D413" i="2" s="1"/>
  <c r="M407" i="9"/>
  <c r="O409" i="9"/>
  <c r="H408" i="9"/>
  <c r="E414" i="2" s="1"/>
  <c r="I408" i="9"/>
  <c r="F414" i="2" s="1"/>
  <c r="K409" i="9" l="1"/>
  <c r="G408" i="9"/>
  <c r="N408" i="9" s="1"/>
  <c r="L408" i="9" l="1"/>
  <c r="P408" i="9" s="1"/>
  <c r="D414" i="2" s="1"/>
  <c r="M408" i="9"/>
  <c r="O410" i="9"/>
  <c r="I409" i="9"/>
  <c r="F415" i="2" s="1"/>
  <c r="H409" i="9"/>
  <c r="E415" i="2" s="1"/>
  <c r="K410" i="9" l="1"/>
  <c r="G409" i="9"/>
  <c r="N409" i="9" s="1"/>
  <c r="L409" i="9" l="1"/>
  <c r="P409" i="9" s="1"/>
  <c r="D415" i="2" s="1"/>
  <c r="M409" i="9"/>
  <c r="O411" i="9"/>
  <c r="H410" i="9"/>
  <c r="E416" i="2" s="1"/>
  <c r="I410" i="9"/>
  <c r="F416" i="2" s="1"/>
  <c r="K411" i="9" l="1"/>
  <c r="G410" i="9"/>
  <c r="N410" i="9" s="1"/>
  <c r="L410" i="9" l="1"/>
  <c r="P410" i="9" s="1"/>
  <c r="D416" i="2" s="1"/>
  <c r="M410" i="9"/>
  <c r="O412" i="9"/>
  <c r="H411" i="9"/>
  <c r="E417" i="2" s="1"/>
  <c r="I411" i="9"/>
  <c r="F417" i="2" s="1"/>
  <c r="K412" i="9" l="1"/>
  <c r="G411" i="9"/>
  <c r="N411" i="9" s="1"/>
  <c r="L411" i="9" l="1"/>
  <c r="P411" i="9" s="1"/>
  <c r="D417" i="2" s="1"/>
  <c r="M411" i="9"/>
  <c r="O413" i="9"/>
  <c r="H412" i="9"/>
  <c r="E418" i="2" s="1"/>
  <c r="I412" i="9"/>
  <c r="F418" i="2" s="1"/>
  <c r="K413" i="9" l="1"/>
  <c r="G412" i="9"/>
  <c r="N412" i="9" s="1"/>
  <c r="L412" i="9" l="1"/>
  <c r="P412" i="9" s="1"/>
  <c r="D418" i="2" s="1"/>
  <c r="M412" i="9"/>
  <c r="O414" i="9"/>
  <c r="H413" i="9"/>
  <c r="E419" i="2" s="1"/>
  <c r="I413" i="9"/>
  <c r="F419" i="2" s="1"/>
  <c r="K414" i="9" l="1"/>
  <c r="G413" i="9"/>
  <c r="N413" i="9" s="1"/>
  <c r="L413" i="9" l="1"/>
  <c r="P413" i="9" s="1"/>
  <c r="D419" i="2" s="1"/>
  <c r="M413" i="9"/>
  <c r="O415" i="9"/>
  <c r="I414" i="9"/>
  <c r="F420" i="2" s="1"/>
  <c r="H414" i="9"/>
  <c r="E420" i="2" s="1"/>
  <c r="K415" i="9" l="1"/>
  <c r="G414" i="9"/>
  <c r="N414" i="9" s="1"/>
  <c r="L414" i="9" l="1"/>
  <c r="P414" i="9" s="1"/>
  <c r="D420" i="2" s="1"/>
  <c r="M414" i="9"/>
  <c r="O416" i="9"/>
  <c r="I415" i="9"/>
  <c r="F421" i="2" s="1"/>
  <c r="H415" i="9"/>
  <c r="E421" i="2" s="1"/>
  <c r="K416" i="9" l="1"/>
  <c r="G415" i="9"/>
  <c r="N415" i="9" s="1"/>
  <c r="L415" i="9" l="1"/>
  <c r="P415" i="9" s="1"/>
  <c r="D421" i="2" s="1"/>
  <c r="M415" i="9"/>
  <c r="O417" i="9"/>
  <c r="I416" i="9"/>
  <c r="F422" i="2" s="1"/>
  <c r="H416" i="9"/>
  <c r="E422" i="2" s="1"/>
  <c r="K417" i="9" l="1"/>
  <c r="G416" i="9"/>
  <c r="N416" i="9" s="1"/>
  <c r="L416" i="9" l="1"/>
  <c r="P416" i="9" s="1"/>
  <c r="D422" i="2" s="1"/>
  <c r="M416" i="9"/>
  <c r="O418" i="9"/>
  <c r="I417" i="9"/>
  <c r="F423" i="2" s="1"/>
  <c r="H417" i="9"/>
  <c r="E423" i="2" s="1"/>
  <c r="K418" i="9" l="1"/>
  <c r="G417" i="9"/>
  <c r="N417" i="9" s="1"/>
  <c r="L417" i="9" l="1"/>
  <c r="P417" i="9" s="1"/>
  <c r="D423" i="2" s="1"/>
  <c r="M417" i="9"/>
  <c r="O419" i="9"/>
  <c r="I418" i="9"/>
  <c r="F424" i="2" s="1"/>
  <c r="H418" i="9"/>
  <c r="E424" i="2" s="1"/>
  <c r="K419" i="9" l="1"/>
  <c r="G418" i="9"/>
  <c r="N418" i="9" s="1"/>
  <c r="L418" i="9" l="1"/>
  <c r="P418" i="9" s="1"/>
  <c r="D424" i="2" s="1"/>
  <c r="M418" i="9"/>
  <c r="O420" i="9"/>
  <c r="I419" i="9"/>
  <c r="F425" i="2" s="1"/>
  <c r="H419" i="9"/>
  <c r="E425" i="2" s="1"/>
  <c r="K420" i="9" l="1"/>
  <c r="G419" i="9"/>
  <c r="N419" i="9" s="1"/>
  <c r="L419" i="9" l="1"/>
  <c r="M419" i="9"/>
  <c r="P419" i="9"/>
  <c r="D425" i="2" s="1"/>
  <c r="O421" i="9"/>
  <c r="H420" i="9"/>
  <c r="E426" i="2" s="1"/>
  <c r="I420" i="9"/>
  <c r="F426" i="2" s="1"/>
  <c r="K421" i="9" l="1"/>
  <c r="G420" i="9"/>
  <c r="N420" i="9" s="1"/>
  <c r="L420" i="9" l="1"/>
  <c r="P420" i="9" s="1"/>
  <c r="D426" i="2" s="1"/>
  <c r="M420" i="9"/>
  <c r="O422" i="9"/>
  <c r="I421" i="9"/>
  <c r="F427" i="2" s="1"/>
  <c r="H421" i="9"/>
  <c r="E427" i="2" s="1"/>
  <c r="K422" i="9" l="1"/>
  <c r="G421" i="9"/>
  <c r="N421" i="9" s="1"/>
  <c r="L421" i="9" l="1"/>
  <c r="P421" i="9" s="1"/>
  <c r="D427" i="2" s="1"/>
  <c r="M421" i="9"/>
  <c r="O423" i="9"/>
  <c r="I422" i="9"/>
  <c r="F428" i="2" s="1"/>
  <c r="H422" i="9"/>
  <c r="E428" i="2" s="1"/>
  <c r="K423" i="9" l="1"/>
  <c r="G422" i="9"/>
  <c r="N422" i="9" s="1"/>
  <c r="L422" i="9" l="1"/>
  <c r="P422" i="9" s="1"/>
  <c r="D428" i="2" s="1"/>
  <c r="M422" i="9"/>
  <c r="O424" i="9"/>
  <c r="I423" i="9"/>
  <c r="F429" i="2" s="1"/>
  <c r="H423" i="9"/>
  <c r="E429" i="2" s="1"/>
  <c r="K424" i="9" l="1"/>
  <c r="G423" i="9"/>
  <c r="N423" i="9" s="1"/>
  <c r="L423" i="9" l="1"/>
  <c r="P423" i="9" s="1"/>
  <c r="D429" i="2" s="1"/>
  <c r="M423" i="9"/>
  <c r="O425" i="9"/>
  <c r="H424" i="9"/>
  <c r="E430" i="2" s="1"/>
  <c r="I424" i="9"/>
  <c r="F430" i="2" s="1"/>
  <c r="K425" i="9" l="1"/>
  <c r="G424" i="9"/>
  <c r="N424" i="9" s="1"/>
  <c r="L424" i="9" l="1"/>
  <c r="P424" i="9" s="1"/>
  <c r="D430" i="2" s="1"/>
  <c r="M424" i="9"/>
  <c r="O426" i="9"/>
  <c r="H425" i="9"/>
  <c r="E431" i="2" s="1"/>
  <c r="I425" i="9"/>
  <c r="F431" i="2" s="1"/>
  <c r="K426" i="9" l="1"/>
  <c r="G425" i="9"/>
  <c r="N425" i="9" s="1"/>
  <c r="L425" i="9" l="1"/>
  <c r="P425" i="9" s="1"/>
  <c r="D431" i="2" s="1"/>
  <c r="M425" i="9"/>
  <c r="O427" i="9"/>
  <c r="I426" i="9"/>
  <c r="F432" i="2" s="1"/>
  <c r="H426" i="9"/>
  <c r="E432" i="2" s="1"/>
  <c r="K427" i="9" l="1"/>
  <c r="G426" i="9"/>
  <c r="N426" i="9" s="1"/>
  <c r="L426" i="9" l="1"/>
  <c r="P426" i="9" s="1"/>
  <c r="D432" i="2" s="1"/>
  <c r="M426" i="9"/>
  <c r="O428" i="9"/>
  <c r="H427" i="9"/>
  <c r="E433" i="2" s="1"/>
  <c r="I427" i="9"/>
  <c r="F433" i="2" s="1"/>
  <c r="K428" i="9" l="1"/>
  <c r="G427" i="9"/>
  <c r="N427" i="9" s="1"/>
  <c r="L427" i="9" l="1"/>
  <c r="P427" i="9" s="1"/>
  <c r="D433" i="2" s="1"/>
  <c r="M427" i="9"/>
  <c r="O429" i="9"/>
  <c r="H428" i="9"/>
  <c r="E434" i="2" s="1"/>
  <c r="I428" i="9"/>
  <c r="F434" i="2" s="1"/>
  <c r="K429" i="9" l="1"/>
  <c r="G428" i="9"/>
  <c r="N428" i="9" s="1"/>
  <c r="L428" i="9" l="1"/>
  <c r="M428" i="9"/>
  <c r="P428" i="9"/>
  <c r="D434" i="2" s="1"/>
  <c r="O430" i="9"/>
  <c r="I429" i="9"/>
  <c r="F435" i="2" s="1"/>
  <c r="H429" i="9"/>
  <c r="E435" i="2" s="1"/>
  <c r="K430" i="9" l="1"/>
  <c r="G429" i="9"/>
  <c r="N429" i="9" s="1"/>
  <c r="L429" i="9" l="1"/>
  <c r="P429" i="9" s="1"/>
  <c r="D435" i="2" s="1"/>
  <c r="M429" i="9"/>
  <c r="O431" i="9"/>
  <c r="I430" i="9"/>
  <c r="F436" i="2" s="1"/>
  <c r="H430" i="9"/>
  <c r="E436" i="2" s="1"/>
  <c r="K431" i="9" l="1"/>
  <c r="G430" i="9"/>
  <c r="N430" i="9" s="1"/>
  <c r="L430" i="9" l="1"/>
  <c r="M430" i="9"/>
  <c r="P430" i="9"/>
  <c r="D436" i="2" s="1"/>
  <c r="O432" i="9"/>
  <c r="I431" i="9"/>
  <c r="F437" i="2" s="1"/>
  <c r="H431" i="9"/>
  <c r="E437" i="2" s="1"/>
  <c r="K432" i="9" l="1"/>
  <c r="G431" i="9"/>
  <c r="N431" i="9" s="1"/>
  <c r="L431" i="9" l="1"/>
  <c r="P431" i="9" s="1"/>
  <c r="D437" i="2" s="1"/>
  <c r="M431" i="9"/>
  <c r="O433" i="9"/>
  <c r="I432" i="9"/>
  <c r="F438" i="2" s="1"/>
  <c r="H432" i="9"/>
  <c r="E438" i="2" s="1"/>
  <c r="K433" i="9" l="1"/>
  <c r="G432" i="9"/>
  <c r="N432" i="9" s="1"/>
  <c r="L432" i="9" l="1"/>
  <c r="P432" i="9" s="1"/>
  <c r="D438" i="2" s="1"/>
  <c r="M432" i="9"/>
  <c r="O434" i="9"/>
  <c r="I433" i="9"/>
  <c r="F439" i="2" s="1"/>
  <c r="H433" i="9"/>
  <c r="E439" i="2" s="1"/>
  <c r="K434" i="9" l="1"/>
  <c r="G433" i="9"/>
  <c r="N433" i="9" s="1"/>
  <c r="L433" i="9" l="1"/>
  <c r="P433" i="9" s="1"/>
  <c r="D439" i="2" s="1"/>
  <c r="M433" i="9"/>
  <c r="O435" i="9"/>
  <c r="I434" i="9"/>
  <c r="F440" i="2" s="1"/>
  <c r="H434" i="9"/>
  <c r="E440" i="2" s="1"/>
  <c r="K435" i="9" l="1"/>
  <c r="G434" i="9"/>
  <c r="N434" i="9" s="1"/>
  <c r="L434" i="9" l="1"/>
  <c r="P434" i="9" s="1"/>
  <c r="D440" i="2" s="1"/>
  <c r="M434" i="9"/>
  <c r="O436" i="9"/>
  <c r="H435" i="9"/>
  <c r="E441" i="2" s="1"/>
  <c r="I435" i="9"/>
  <c r="F441" i="2" s="1"/>
  <c r="K436" i="9" l="1"/>
  <c r="G435" i="9"/>
  <c r="N435" i="9" s="1"/>
  <c r="L435" i="9" l="1"/>
  <c r="P435" i="9" s="1"/>
  <c r="D441" i="2" s="1"/>
  <c r="M435" i="9"/>
  <c r="O437" i="9"/>
  <c r="I436" i="9"/>
  <c r="F442" i="2" s="1"/>
  <c r="H436" i="9"/>
  <c r="E442" i="2" s="1"/>
  <c r="K437" i="9" l="1"/>
  <c r="G436" i="9"/>
  <c r="N436" i="9" s="1"/>
  <c r="L436" i="9" l="1"/>
  <c r="P436" i="9" s="1"/>
  <c r="D442" i="2" s="1"/>
  <c r="M436" i="9"/>
  <c r="O438" i="9"/>
  <c r="H437" i="9"/>
  <c r="E443" i="2" s="1"/>
  <c r="I437" i="9"/>
  <c r="F443" i="2" s="1"/>
  <c r="K438" i="9" l="1"/>
  <c r="G437" i="9"/>
  <c r="N437" i="9" s="1"/>
  <c r="L437" i="9" l="1"/>
  <c r="P437" i="9" s="1"/>
  <c r="D443" i="2" s="1"/>
  <c r="M437" i="9"/>
  <c r="O439" i="9"/>
  <c r="I438" i="9"/>
  <c r="F444" i="2" s="1"/>
  <c r="H438" i="9"/>
  <c r="E444" i="2" s="1"/>
  <c r="K439" i="9" l="1"/>
  <c r="G438" i="9"/>
  <c r="N438" i="9" s="1"/>
  <c r="L438" i="9" l="1"/>
  <c r="P438" i="9" s="1"/>
  <c r="D444" i="2" s="1"/>
  <c r="M438" i="9"/>
  <c r="O440" i="9"/>
  <c r="H439" i="9"/>
  <c r="E445" i="2" s="1"/>
  <c r="I439" i="9"/>
  <c r="F445" i="2" s="1"/>
  <c r="K440" i="9" l="1"/>
  <c r="G439" i="9"/>
  <c r="N439" i="9" s="1"/>
  <c r="L439" i="9" l="1"/>
  <c r="P439" i="9" s="1"/>
  <c r="D445" i="2" s="1"/>
  <c r="M439" i="9"/>
  <c r="O441" i="9"/>
  <c r="H440" i="9"/>
  <c r="E446" i="2" s="1"/>
  <c r="I440" i="9"/>
  <c r="F446" i="2" s="1"/>
  <c r="K441" i="9" l="1"/>
  <c r="G440" i="9"/>
  <c r="N440" i="9" s="1"/>
  <c r="L440" i="9" l="1"/>
  <c r="P440" i="9" s="1"/>
  <c r="D446" i="2" s="1"/>
  <c r="M440" i="9"/>
  <c r="O442" i="9"/>
  <c r="I441" i="9"/>
  <c r="F447" i="2" s="1"/>
  <c r="H441" i="9"/>
  <c r="E447" i="2" s="1"/>
  <c r="K442" i="9" l="1"/>
  <c r="G441" i="9"/>
  <c r="N441" i="9" s="1"/>
  <c r="L441" i="9" l="1"/>
  <c r="P441" i="9" s="1"/>
  <c r="D447" i="2" s="1"/>
  <c r="M441" i="9"/>
  <c r="O443" i="9"/>
  <c r="I442" i="9"/>
  <c r="F448" i="2" s="1"/>
  <c r="H442" i="9"/>
  <c r="E448" i="2" s="1"/>
  <c r="K443" i="9" l="1"/>
  <c r="G442" i="9"/>
  <c r="N442" i="9" s="1"/>
  <c r="L442" i="9" l="1"/>
  <c r="P442" i="9" s="1"/>
  <c r="D448" i="2" s="1"/>
  <c r="M442" i="9"/>
  <c r="O444" i="9"/>
  <c r="H443" i="9"/>
  <c r="E449" i="2" s="1"/>
  <c r="I443" i="9"/>
  <c r="F449" i="2" s="1"/>
  <c r="K444" i="9" l="1"/>
  <c r="G443" i="9"/>
  <c r="N443" i="9" s="1"/>
  <c r="L443" i="9" l="1"/>
  <c r="P443" i="9" s="1"/>
  <c r="D449" i="2" s="1"/>
  <c r="M443" i="9"/>
  <c r="O445" i="9"/>
  <c r="I444" i="9"/>
  <c r="F450" i="2" s="1"/>
  <c r="H444" i="9"/>
  <c r="E450" i="2" s="1"/>
  <c r="K445" i="9" l="1"/>
  <c r="G444" i="9"/>
  <c r="N444" i="9" s="1"/>
  <c r="L444" i="9" l="1"/>
  <c r="P444" i="9" s="1"/>
  <c r="D450" i="2" s="1"/>
  <c r="M444" i="9"/>
  <c r="O446" i="9"/>
  <c r="I445" i="9"/>
  <c r="F451" i="2" s="1"/>
  <c r="H445" i="9"/>
  <c r="E451" i="2" s="1"/>
  <c r="K446" i="9" l="1"/>
  <c r="G445" i="9"/>
  <c r="N445" i="9" s="1"/>
  <c r="L445" i="9" l="1"/>
  <c r="P445" i="9" s="1"/>
  <c r="D451" i="2" s="1"/>
  <c r="M445" i="9"/>
  <c r="O447" i="9"/>
  <c r="I446" i="9"/>
  <c r="F452" i="2" s="1"/>
  <c r="H446" i="9"/>
  <c r="E452" i="2" s="1"/>
  <c r="K447" i="9" l="1"/>
  <c r="G446" i="9"/>
  <c r="N446" i="9" s="1"/>
  <c r="L446" i="9" l="1"/>
  <c r="P446" i="9" s="1"/>
  <c r="D452" i="2" s="1"/>
  <c r="M446" i="9"/>
  <c r="O448" i="9"/>
  <c r="I447" i="9"/>
  <c r="F453" i="2" s="1"/>
  <c r="H447" i="9"/>
  <c r="E453" i="2" s="1"/>
  <c r="K448" i="9" l="1"/>
  <c r="G447" i="9"/>
  <c r="N447" i="9" s="1"/>
  <c r="L447" i="9" l="1"/>
  <c r="P447" i="9" s="1"/>
  <c r="D453" i="2" s="1"/>
  <c r="M447" i="9"/>
  <c r="O449" i="9"/>
  <c r="H448" i="9"/>
  <c r="I448" i="9"/>
  <c r="K449" i="9" l="1"/>
  <c r="G448" i="9"/>
  <c r="N448" i="9" s="1"/>
  <c r="L448" i="9" l="1"/>
  <c r="P448" i="9" s="1"/>
  <c r="M448" i="9"/>
  <c r="O450" i="9"/>
  <c r="I449" i="9"/>
  <c r="H449" i="9"/>
  <c r="K450" i="9" l="1"/>
  <c r="G449" i="9"/>
  <c r="N449" i="9" s="1"/>
  <c r="L449" i="9" l="1"/>
  <c r="P449" i="9" s="1"/>
  <c r="M449" i="9"/>
  <c r="O451" i="9"/>
  <c r="I450" i="9"/>
  <c r="H450" i="9"/>
  <c r="K451" i="9" l="1"/>
  <c r="G450" i="9"/>
  <c r="N450" i="9" s="1"/>
  <c r="L450" i="9" l="1"/>
  <c r="P450" i="9" s="1"/>
  <c r="M450" i="9"/>
  <c r="O452" i="9"/>
  <c r="H451" i="9"/>
  <c r="I451" i="9"/>
  <c r="K452" i="9" l="1"/>
  <c r="G451" i="9"/>
  <c r="N451" i="9" s="1"/>
  <c r="L451" i="9" l="1"/>
  <c r="P451" i="9" s="1"/>
  <c r="M451" i="9"/>
  <c r="O453" i="9"/>
  <c r="R57" i="9" s="1"/>
  <c r="H452" i="9"/>
  <c r="I452" i="9"/>
  <c r="K453" i="9" l="1"/>
  <c r="G452" i="9"/>
  <c r="N452" i="9" s="1"/>
  <c r="L452" i="9" l="1"/>
  <c r="P452" i="9" s="1"/>
  <c r="M452" i="9"/>
  <c r="G453" i="9"/>
  <c r="N453" i="9" s="1"/>
  <c r="H453" i="9"/>
  <c r="I453" i="9"/>
  <c r="L453" i="9" l="1"/>
  <c r="P453" i="9" s="1"/>
  <c r="M453" i="9"/>
</calcChain>
</file>

<file path=xl/sharedStrings.xml><?xml version="1.0" encoding="utf-8"?>
<sst xmlns="http://schemas.openxmlformats.org/spreadsheetml/2006/main" count="151" uniqueCount="80">
  <si>
    <t>DASHBOARD</t>
  </si>
  <si>
    <t>BALANCE SHEET TEMPLATE</t>
  </si>
  <si>
    <t>ASSETS</t>
  </si>
  <si>
    <t>Current Assets</t>
  </si>
  <si>
    <t>Line Item</t>
  </si>
  <si>
    <t>Beginning Balance</t>
  </si>
  <si>
    <t>End Balance</t>
  </si>
  <si>
    <t>LIABILITIES</t>
  </si>
  <si>
    <t>Total Current Assets</t>
  </si>
  <si>
    <t>Total Non-Current Assets</t>
  </si>
  <si>
    <t>Current Liabilities</t>
  </si>
  <si>
    <t>Total Assets</t>
  </si>
  <si>
    <t>Cash</t>
  </si>
  <si>
    <t>Property, Plant &amp; Equipment</t>
  </si>
  <si>
    <t>Non-Current Liabilities</t>
  </si>
  <si>
    <t>Total Current Liabilities</t>
  </si>
  <si>
    <t>Total Non-Current Liabilities</t>
  </si>
  <si>
    <t>Total Liabilities</t>
  </si>
  <si>
    <t>Trade Accounts Payable</t>
  </si>
  <si>
    <t>Long-Term Debt</t>
  </si>
  <si>
    <t>Common Shares</t>
  </si>
  <si>
    <t>Assets</t>
  </si>
  <si>
    <t>Liabilities</t>
  </si>
  <si>
    <t>Total assets must be equal to total capital and liabilities. Please check and correct the figures!</t>
  </si>
  <si>
    <t>Retained Earnings</t>
  </si>
  <si>
    <t>Trade Accounts Receivable</t>
  </si>
  <si>
    <t>Financial Ratios</t>
  </si>
  <si>
    <t>Beginning</t>
  </si>
  <si>
    <t>End</t>
  </si>
  <si>
    <t>Short-Term Debt</t>
  </si>
  <si>
    <t>Other Accrued Liabilities</t>
  </si>
  <si>
    <t>PRINT FORM</t>
  </si>
  <si>
    <t>Total Liabilities &amp; Equity</t>
  </si>
  <si>
    <t>Balance Sheet</t>
  </si>
  <si>
    <t>Line Items</t>
  </si>
  <si>
    <t>Non-Current Assets</t>
  </si>
  <si>
    <t>Total Equity</t>
  </si>
  <si>
    <t>Inventories</t>
  </si>
  <si>
    <t>Equity</t>
  </si>
  <si>
    <t>Liabilities &amp; Equity</t>
  </si>
  <si>
    <t>Intangible Assets</t>
  </si>
  <si>
    <t>Equity Investments</t>
  </si>
  <si>
    <t>Current Ratio</t>
  </si>
  <si>
    <t>Debt Ratio</t>
  </si>
  <si>
    <t>Debt-To-Equity Ratio</t>
  </si>
  <si>
    <t>Working Capital Amount</t>
  </si>
  <si>
    <t>INPUTS</t>
  </si>
  <si>
    <t>Revaluation Reserve</t>
  </si>
  <si>
    <t>Valid</t>
  </si>
  <si>
    <t>0</t>
  </si>
  <si>
    <t>Actual Scale</t>
  </si>
  <si>
    <t>Scale Limits</t>
  </si>
  <si>
    <t>Min</t>
  </si>
  <si>
    <t>Max</t>
  </si>
  <si>
    <t>Margin</t>
  </si>
  <si>
    <t>EQUITY</t>
  </si>
  <si>
    <t>Item</t>
  </si>
  <si>
    <t>Level</t>
  </si>
  <si>
    <t>Lvl</t>
  </si>
  <si>
    <t>Totals</t>
  </si>
  <si>
    <t>Shift</t>
  </si>
  <si>
    <t>Tot</t>
  </si>
  <si>
    <t>Shft</t>
  </si>
  <si>
    <t>Prn</t>
  </si>
  <si>
    <t>Printable Name</t>
  </si>
  <si>
    <t>List Of Exemptions</t>
  </si>
  <si>
    <t>Series</t>
  </si>
  <si>
    <t>Round</t>
  </si>
  <si>
    <t>ASSETS COMPOSITION</t>
  </si>
  <si>
    <t>LIABILITIES COMPOSITION</t>
  </si>
  <si>
    <t>EQUITY COMPOSITION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</si>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</sst>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_(* #,##0_);_(* \(#,##0\);_(* &quot; - &quot;??_);_(@_)"/>
    <numFmt numFmtId="167" formatCode="General;General;"/>
  </numFmts>
  <fonts count="6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b/>
      <sz val="11"/>
      <color theme="0"/>
      <name val="Arial"/>
      <family val="2"/>
      <charset val="204"/>
      <scheme val="minor"/>
    </font>
    <font>
      <sz val="11"/>
      <color theme="0"/>
      <name val="Arial"/>
      <family val="2"/>
      <scheme val="minor"/>
    </font>
    <font>
      <sz val="14"/>
      <color theme="0"/>
      <name val="Arial"/>
      <family val="2"/>
      <scheme val="minor"/>
    </font>
    <font>
      <b/>
      <sz val="14"/>
      <color theme="0"/>
      <name val="Arial"/>
      <family val="2"/>
      <charset val="204"/>
      <scheme val="minor"/>
    </font>
    <font>
      <sz val="11"/>
      <color theme="5" tint="-0.249977111117893"/>
      <name val="Arial"/>
      <family val="2"/>
      <charset val="204"/>
      <scheme val="minor"/>
    </font>
    <font>
      <b/>
      <sz val="14"/>
      <color theme="3"/>
      <name val="Arial"/>
      <family val="2"/>
      <charset val="204"/>
      <scheme val="minor"/>
    </font>
    <font>
      <sz val="11"/>
      <color theme="3"/>
      <name val="Arial"/>
      <family val="2"/>
      <scheme val="minor"/>
    </font>
    <font>
      <b/>
      <sz val="12"/>
      <color theme="3"/>
      <name val="Arial"/>
      <family val="2"/>
      <charset val="204"/>
      <scheme val="minor"/>
    </font>
    <font>
      <b/>
      <sz val="12"/>
      <color theme="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name val="Arial"/>
      <family val="2"/>
      <scheme val="minor"/>
    </font>
    <font>
      <sz val="11"/>
      <color rgb="FF1F4E78"/>
      <name val="Arial"/>
      <family val="2"/>
      <charset val="204"/>
    </font>
    <font>
      <sz val="11"/>
      <color theme="0" tint="-4.9989318521683403E-2"/>
      <name val="Arial"/>
      <family val="2"/>
      <scheme val="minor"/>
    </font>
    <font>
      <b/>
      <sz val="16"/>
      <color theme="0" tint="-4.9989318521683403E-2"/>
      <name val="Arial"/>
      <family val="2"/>
      <scheme val="minor"/>
    </font>
    <font>
      <b/>
      <sz val="13"/>
      <color theme="0"/>
      <name val="Arial"/>
      <family val="2"/>
      <charset val="162"/>
      <scheme val="minor"/>
    </font>
    <font>
      <sz val="12"/>
      <color theme="1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2"/>
      <color theme="9" tint="-0.249977111117893"/>
      <name val="Arial"/>
      <family val="2"/>
      <scheme val="minor"/>
    </font>
    <font>
      <b/>
      <sz val="12"/>
      <color theme="5" tint="-0.249977111117893"/>
      <name val="Arial"/>
      <family val="2"/>
      <scheme val="minor"/>
    </font>
    <font>
      <sz val="12"/>
      <color theme="5" tint="-0.249977111117893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theme="3"/>
      <name val="Arial"/>
      <family val="2"/>
      <scheme val="minor"/>
    </font>
    <font>
      <b/>
      <sz val="14"/>
      <color theme="0"/>
      <name val="Arial"/>
      <family val="2"/>
      <scheme val="minor"/>
    </font>
    <font>
      <b/>
      <sz val="12"/>
      <color rgb="FF262626"/>
      <name val="Arial"/>
      <family val="2"/>
      <scheme val="minor"/>
    </font>
    <font>
      <b/>
      <sz val="11"/>
      <color theme="1"/>
      <name val="Arial"/>
      <family val="2"/>
      <charset val="162"/>
      <scheme val="minor"/>
    </font>
    <font>
      <b/>
      <u/>
      <sz val="13"/>
      <name val="Arial"/>
      <family val="2"/>
      <scheme val="minor"/>
    </font>
    <font>
      <b/>
      <sz val="13"/>
      <name val="Arial"/>
      <family val="2"/>
      <scheme val="minor"/>
    </font>
    <font>
      <sz val="20"/>
      <color theme="0" tint="-4.9989318521683403E-2"/>
      <name val="Arial"/>
      <family val="2"/>
      <scheme val="minor"/>
    </font>
    <font>
      <sz val="20"/>
      <color theme="0"/>
      <name val="Arial"/>
      <family val="2"/>
      <scheme val="minor"/>
    </font>
    <font>
      <b/>
      <sz val="20"/>
      <color theme="3"/>
      <name val="Arial"/>
      <family val="2"/>
      <scheme val="minor"/>
    </font>
    <font>
      <sz val="20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b/>
      <sz val="13"/>
      <color theme="1"/>
      <name val="Arial"/>
      <family val="2"/>
      <charset val="162"/>
      <scheme val="minor"/>
    </font>
    <font>
      <sz val="14"/>
      <color rgb="FF1F4E78"/>
      <name val="Arial"/>
      <family val="2"/>
      <scheme val="minor"/>
    </font>
    <font>
      <sz val="11"/>
      <color rgb="FF1F4E78"/>
      <name val="Arial"/>
      <family val="2"/>
      <scheme val="minor"/>
    </font>
    <font>
      <sz val="12"/>
      <color rgb="FF1F4E78"/>
      <name val="Arial"/>
      <family val="2"/>
      <scheme val="minor"/>
    </font>
    <font>
      <sz val="12"/>
      <color theme="0"/>
      <name val="Arial"/>
      <family val="2"/>
      <scheme val="minor"/>
    </font>
    <font>
      <b/>
      <sz val="13"/>
      <color theme="0" tint="-4.9989318521683403E-2"/>
      <name val="Arial"/>
      <family val="2"/>
      <scheme val="minor"/>
    </font>
    <font>
      <sz val="13"/>
      <color rgb="FFFFFFFF"/>
      <name val="Arial"/>
      <family val="2"/>
      <scheme val="minor"/>
    </font>
    <font>
      <b/>
      <sz val="13"/>
      <color theme="1"/>
      <name val="Arial"/>
      <family val="2"/>
      <scheme val="minor"/>
    </font>
    <font>
      <sz val="13"/>
      <color theme="1"/>
      <name val="Arial"/>
      <family val="2"/>
      <scheme val="minor"/>
    </font>
    <font>
      <sz val="13"/>
      <color theme="0" tint="-4.9989318521683403E-2"/>
      <name val="Arial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theme="1"/>
      </patternFill>
    </fill>
    <fill>
      <patternFill patternType="solid">
        <fgColor rgb="FFFFC000"/>
        <bgColor theme="8"/>
      </patternFill>
    </fill>
    <fill>
      <patternFill patternType="solid">
        <fgColor rgb="FFD9E9F2"/>
        <bgColor indexed="64"/>
      </patternFill>
    </fill>
    <fill>
      <patternFill patternType="solid">
        <fgColor rgb="FFE2EFD9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 tint="0.39997558519241921"/>
      </bottom>
      <diagonal/>
    </border>
    <border>
      <left/>
      <right style="thin">
        <color theme="4"/>
      </right>
      <top style="thin">
        <color theme="4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3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7"/>
      </left>
      <right/>
      <top style="thin">
        <color theme="7"/>
      </top>
      <bottom/>
      <diagonal/>
    </border>
    <border>
      <left/>
      <right/>
      <top style="thin">
        <color theme="7"/>
      </top>
      <bottom/>
      <diagonal/>
    </border>
    <border>
      <left/>
      <right style="thin">
        <color theme="7"/>
      </right>
      <top style="thin">
        <color theme="7"/>
      </top>
      <bottom/>
      <diagonal/>
    </border>
    <border>
      <left style="thin">
        <color theme="7"/>
      </left>
      <right/>
      <top style="double">
        <color theme="7"/>
      </top>
      <bottom style="thin">
        <color theme="7"/>
      </bottom>
      <diagonal/>
    </border>
    <border>
      <left/>
      <right/>
      <top style="double">
        <color theme="7"/>
      </top>
      <bottom style="thin">
        <color theme="7"/>
      </bottom>
      <diagonal/>
    </border>
    <border>
      <left/>
      <right style="thin">
        <color theme="7"/>
      </right>
      <top style="double">
        <color theme="7"/>
      </top>
      <bottom style="thin">
        <color theme="7"/>
      </bottom>
      <diagonal/>
    </border>
    <border>
      <left style="thin">
        <color theme="9"/>
      </left>
      <right/>
      <top style="double">
        <color theme="9"/>
      </top>
      <bottom style="thin">
        <color theme="9"/>
      </bottom>
      <diagonal/>
    </border>
    <border>
      <left/>
      <right/>
      <top style="double">
        <color theme="9"/>
      </top>
      <bottom style="thin">
        <color theme="9"/>
      </bottom>
      <diagonal/>
    </border>
    <border>
      <left/>
      <right style="thin">
        <color theme="9"/>
      </right>
      <top style="double">
        <color theme="9"/>
      </top>
      <bottom style="thin">
        <color theme="9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double">
        <color theme="6"/>
      </top>
      <bottom style="thin">
        <color theme="6"/>
      </bottom>
      <diagonal/>
    </border>
    <border>
      <left/>
      <right/>
      <top style="double">
        <color theme="6"/>
      </top>
      <bottom style="thin">
        <color theme="6"/>
      </bottom>
      <diagonal/>
    </border>
    <border>
      <left/>
      <right style="thin">
        <color theme="6"/>
      </right>
      <top style="double">
        <color theme="6"/>
      </top>
      <bottom style="thin">
        <color theme="6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thin">
        <color theme="1"/>
      </top>
      <bottom/>
      <diagonal/>
    </border>
    <border>
      <left style="thin">
        <color rgb="FF000000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theme="1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6" fillId="0" borderId="0"/>
    <xf numFmtId="0" fontId="1" fillId="0" borderId="0"/>
  </cellStyleXfs>
  <cellXfs count="311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2" borderId="0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ont="1" applyFill="1" applyAlignment="1">
      <alignment vertical="center"/>
    </xf>
    <xf numFmtId="0" fontId="9" fillId="7" borderId="0" xfId="2" applyFont="1" applyFill="1" applyBorder="1" applyAlignment="1" applyProtection="1">
      <alignment vertical="center"/>
    </xf>
    <xf numFmtId="0" fontId="4" fillId="2" borderId="0" xfId="1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0" fillId="2" borderId="0" xfId="0" applyFont="1" applyFill="1"/>
    <xf numFmtId="164" fontId="5" fillId="2" borderId="0" xfId="0" applyNumberFormat="1" applyFont="1" applyFill="1"/>
    <xf numFmtId="0" fontId="11" fillId="0" borderId="7" xfId="0" applyFont="1" applyBorder="1"/>
    <xf numFmtId="0" fontId="0" fillId="9" borderId="0" xfId="0" applyFill="1" applyBorder="1"/>
    <xf numFmtId="0" fontId="0" fillId="11" borderId="0" xfId="0" applyFill="1" applyBorder="1"/>
    <xf numFmtId="0" fontId="0" fillId="12" borderId="0" xfId="0" applyFill="1" applyBorder="1"/>
    <xf numFmtId="0" fontId="16" fillId="9" borderId="0" xfId="0" applyFont="1" applyFill="1" applyBorder="1"/>
    <xf numFmtId="0" fontId="15" fillId="12" borderId="0" xfId="0" applyFont="1" applyFill="1" applyBorder="1" applyAlignment="1">
      <alignment horizontal="centerContinuous"/>
    </xf>
    <xf numFmtId="164" fontId="17" fillId="11" borderId="0" xfId="0" applyNumberFormat="1" applyFont="1" applyFill="1" applyBorder="1"/>
    <xf numFmtId="164" fontId="17" fillId="12" borderId="0" xfId="0" applyNumberFormat="1" applyFont="1" applyFill="1" applyBorder="1"/>
    <xf numFmtId="0" fontId="5" fillId="15" borderId="0" xfId="0" applyFont="1" applyFill="1"/>
    <xf numFmtId="0" fontId="0" fillId="15" borderId="0" xfId="0" applyFont="1" applyFill="1"/>
    <xf numFmtId="0" fontId="0" fillId="15" borderId="0" xfId="0" applyFill="1" applyBorder="1"/>
    <xf numFmtId="164" fontId="0" fillId="12" borderId="0" xfId="0" applyNumberFormat="1" applyFill="1" applyBorder="1" applyProtection="1">
      <protection locked="0"/>
    </xf>
    <xf numFmtId="164" fontId="0" fillId="12" borderId="0" xfId="0" applyNumberFormat="1" applyFill="1" applyProtection="1"/>
    <xf numFmtId="0" fontId="14" fillId="11" borderId="0" xfId="0" applyFont="1" applyFill="1" applyBorder="1"/>
    <xf numFmtId="164" fontId="0" fillId="11" borderId="0" xfId="0" applyNumberFormat="1" applyFill="1" applyBorder="1" applyProtection="1">
      <protection locked="0"/>
    </xf>
    <xf numFmtId="164" fontId="0" fillId="11" borderId="0" xfId="0" applyNumberFormat="1" applyFill="1" applyProtection="1"/>
    <xf numFmtId="0" fontId="0" fillId="0" borderId="0" xfId="0" applyFill="1"/>
    <xf numFmtId="0" fontId="0" fillId="0" borderId="20" xfId="0" applyFont="1" applyBorder="1"/>
    <xf numFmtId="0" fontId="0" fillId="0" borderId="0" xfId="0" applyAlignment="1">
      <alignment horizontal="center" vertical="top" wrapText="1"/>
    </xf>
    <xf numFmtId="0" fontId="21" fillId="0" borderId="0" xfId="0" applyFont="1" applyFill="1"/>
    <xf numFmtId="164" fontId="21" fillId="0" borderId="0" xfId="0" applyNumberFormat="1" applyFont="1" applyFill="1"/>
    <xf numFmtId="0" fontId="0" fillId="0" borderId="0" xfId="0" applyFill="1" applyBorder="1"/>
    <xf numFmtId="0" fontId="0" fillId="0" borderId="5" xfId="0" applyFill="1" applyBorder="1"/>
    <xf numFmtId="0" fontId="0" fillId="2" borderId="0" xfId="0" applyFont="1" applyFill="1" applyBorder="1"/>
    <xf numFmtId="0" fontId="20" fillId="17" borderId="40" xfId="0" applyFont="1" applyFill="1" applyBorder="1" applyAlignment="1">
      <alignment horizontal="center" vertical="top" wrapText="1"/>
    </xf>
    <xf numFmtId="0" fontId="20" fillId="17" borderId="20" xfId="0" applyFont="1" applyFill="1" applyBorder="1" applyAlignment="1">
      <alignment horizontal="center" vertical="top" wrapText="1"/>
    </xf>
    <xf numFmtId="0" fontId="10" fillId="17" borderId="41" xfId="0" applyFont="1" applyFill="1" applyBorder="1" applyAlignment="1">
      <alignment horizontal="center" vertical="top" wrapText="1"/>
    </xf>
    <xf numFmtId="0" fontId="0" fillId="0" borderId="40" xfId="0" applyFont="1" applyBorder="1"/>
    <xf numFmtId="0" fontId="0" fillId="0" borderId="42" xfId="0" applyFont="1" applyBorder="1"/>
    <xf numFmtId="0" fontId="0" fillId="16" borderId="46" xfId="0" applyFill="1" applyBorder="1"/>
    <xf numFmtId="0" fontId="0" fillId="16" borderId="47" xfId="0" applyFill="1" applyBorder="1"/>
    <xf numFmtId="0" fontId="0" fillId="16" borderId="48" xfId="0" applyFill="1" applyBorder="1"/>
    <xf numFmtId="0" fontId="20" fillId="17" borderId="40" xfId="0" applyFont="1" applyFill="1" applyBorder="1"/>
    <xf numFmtId="0" fontId="0" fillId="0" borderId="41" xfId="0" applyFont="1" applyBorder="1"/>
    <xf numFmtId="0" fontId="20" fillId="17" borderId="20" xfId="0" applyFont="1" applyFill="1" applyBorder="1" applyAlignment="1">
      <alignment horizontal="center"/>
    </xf>
    <xf numFmtId="0" fontId="20" fillId="17" borderId="41" xfId="0" applyFont="1" applyFill="1" applyBorder="1" applyAlignment="1">
      <alignment horizontal="center"/>
    </xf>
    <xf numFmtId="0" fontId="21" fillId="0" borderId="40" xfId="0" applyFont="1" applyBorder="1"/>
    <xf numFmtId="165" fontId="21" fillId="0" borderId="20" xfId="0" applyNumberFormat="1" applyFont="1" applyBorder="1"/>
    <xf numFmtId="0" fontId="21" fillId="0" borderId="20" xfId="0" applyFont="1" applyBorder="1"/>
    <xf numFmtId="0" fontId="21" fillId="0" borderId="42" xfId="0" applyFont="1" applyBorder="1"/>
    <xf numFmtId="165" fontId="21" fillId="0" borderId="21" xfId="0" applyNumberFormat="1" applyFont="1" applyBorder="1"/>
    <xf numFmtId="0" fontId="0" fillId="0" borderId="43" xfId="0" applyFont="1" applyBorder="1"/>
    <xf numFmtId="0" fontId="21" fillId="0" borderId="49" xfId="0" applyFont="1" applyBorder="1"/>
    <xf numFmtId="165" fontId="21" fillId="0" borderId="2" xfId="0" applyNumberFormat="1" applyFont="1" applyBorder="1"/>
    <xf numFmtId="0" fontId="10" fillId="17" borderId="40" xfId="0" applyFont="1" applyFill="1" applyBorder="1" applyAlignment="1">
      <alignment horizontal="center"/>
    </xf>
    <xf numFmtId="0" fontId="10" fillId="17" borderId="20" xfId="0" applyFont="1" applyFill="1" applyBorder="1" applyAlignment="1">
      <alignment horizontal="center"/>
    </xf>
    <xf numFmtId="0" fontId="10" fillId="17" borderId="41" xfId="0" applyFont="1" applyFill="1" applyBorder="1" applyAlignment="1">
      <alignment horizontal="center"/>
    </xf>
    <xf numFmtId="0" fontId="0" fillId="0" borderId="54" xfId="0" applyFont="1" applyBorder="1"/>
    <xf numFmtId="0" fontId="0" fillId="0" borderId="55" xfId="0" applyFont="1" applyBorder="1"/>
    <xf numFmtId="0" fontId="0" fillId="0" borderId="56" xfId="0" applyFont="1" applyBorder="1"/>
    <xf numFmtId="0" fontId="0" fillId="0" borderId="51" xfId="0" applyFont="1" applyBorder="1"/>
    <xf numFmtId="0" fontId="0" fillId="0" borderId="52" xfId="0" applyFont="1" applyBorder="1"/>
    <xf numFmtId="0" fontId="0" fillId="0" borderId="53" xfId="0" applyFont="1" applyBorder="1"/>
    <xf numFmtId="0" fontId="20" fillId="18" borderId="54" xfId="0" applyFont="1" applyFill="1" applyBorder="1" applyAlignment="1">
      <alignment horizontal="center" vertical="top" wrapText="1"/>
    </xf>
    <xf numFmtId="0" fontId="20" fillId="18" borderId="55" xfId="0" applyFont="1" applyFill="1" applyBorder="1" applyAlignment="1">
      <alignment horizontal="center" vertical="top" wrapText="1"/>
    </xf>
    <xf numFmtId="0" fontId="20" fillId="18" borderId="56" xfId="0" applyFont="1" applyFill="1" applyBorder="1" applyAlignment="1">
      <alignment horizontal="center" vertical="top" wrapText="1"/>
    </xf>
    <xf numFmtId="0" fontId="20" fillId="17" borderId="57" xfId="0" applyFont="1" applyFill="1" applyBorder="1" applyAlignment="1">
      <alignment horizontal="center" vertical="top" wrapText="1"/>
    </xf>
    <xf numFmtId="0" fontId="20" fillId="17" borderId="58" xfId="0" applyFont="1" applyFill="1" applyBorder="1" applyAlignment="1">
      <alignment horizontal="center" vertical="top" wrapText="1"/>
    </xf>
    <xf numFmtId="0" fontId="10" fillId="17" borderId="58" xfId="0" applyFont="1" applyFill="1" applyBorder="1" applyAlignment="1">
      <alignment horizontal="center" vertical="top" wrapText="1"/>
    </xf>
    <xf numFmtId="0" fontId="10" fillId="17" borderId="59" xfId="0" applyFont="1" applyFill="1" applyBorder="1" applyAlignment="1">
      <alignment horizontal="center" vertical="top" wrapText="1"/>
    </xf>
    <xf numFmtId="0" fontId="25" fillId="2" borderId="0" xfId="0" applyFont="1" applyFill="1" applyAlignment="1">
      <alignment vertical="center"/>
    </xf>
    <xf numFmtId="0" fontId="25" fillId="0" borderId="4" xfId="0" applyFont="1" applyBorder="1" applyAlignment="1">
      <alignment vertical="center"/>
    </xf>
    <xf numFmtId="0" fontId="25" fillId="14" borderId="0" xfId="0" applyFont="1" applyFill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5" fillId="2" borderId="0" xfId="1" applyFont="1" applyFill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15" borderId="2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2" borderId="0" xfId="1" applyFont="1" applyFill="1" applyAlignment="1">
      <alignment vertical="center"/>
    </xf>
    <xf numFmtId="0" fontId="5" fillId="0" borderId="4" xfId="0" applyFont="1" applyBorder="1"/>
    <xf numFmtId="0" fontId="5" fillId="0" borderId="5" xfId="0" applyFont="1" applyBorder="1"/>
    <xf numFmtId="0" fontId="5" fillId="15" borderId="0" xfId="0" applyFont="1" applyFill="1" applyBorder="1"/>
    <xf numFmtId="0" fontId="5" fillId="15" borderId="0" xfId="0" applyFont="1" applyFill="1" applyBorder="1" applyAlignment="1">
      <alignment horizontal="centerContinuous"/>
    </xf>
    <xf numFmtId="0" fontId="5" fillId="0" borderId="0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25" fillId="14" borderId="0" xfId="0" applyFont="1" applyFill="1" applyBorder="1" applyAlignment="1">
      <alignment vertical="center" shrinkToFit="1"/>
    </xf>
    <xf numFmtId="0" fontId="0" fillId="0" borderId="22" xfId="0" applyFont="1" applyBorder="1" applyAlignment="1" applyProtection="1">
      <alignment vertical="center" shrinkToFit="1"/>
      <protection locked="0"/>
    </xf>
    <xf numFmtId="4" fontId="0" fillId="0" borderId="23" xfId="0" applyNumberFormat="1" applyFont="1" applyBorder="1" applyAlignment="1" applyProtection="1">
      <alignment vertical="center" shrinkToFit="1"/>
      <protection locked="0"/>
    </xf>
    <xf numFmtId="4" fontId="0" fillId="0" borderId="24" xfId="0" applyNumberFormat="1" applyFont="1" applyBorder="1" applyAlignment="1" applyProtection="1">
      <alignment vertical="center" shrinkToFit="1"/>
      <protection locked="0"/>
    </xf>
    <xf numFmtId="0" fontId="19" fillId="0" borderId="31" xfId="0" applyFont="1" applyBorder="1" applyAlignment="1">
      <alignment vertical="center" shrinkToFit="1"/>
    </xf>
    <xf numFmtId="0" fontId="18" fillId="9" borderId="0" xfId="0" applyFont="1" applyFill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4" fontId="0" fillId="0" borderId="0" xfId="0" applyNumberFormat="1" applyBorder="1" applyAlignment="1">
      <alignment vertical="center" shrinkToFit="1"/>
    </xf>
    <xf numFmtId="0" fontId="0" fillId="0" borderId="25" xfId="0" applyFont="1" applyBorder="1" applyAlignment="1" applyProtection="1">
      <alignment vertical="center" shrinkToFit="1"/>
      <protection locked="0"/>
    </xf>
    <xf numFmtId="4" fontId="0" fillId="0" borderId="26" xfId="0" applyNumberFormat="1" applyFont="1" applyBorder="1" applyAlignment="1" applyProtection="1">
      <alignment vertical="center" shrinkToFit="1"/>
      <protection locked="0"/>
    </xf>
    <xf numFmtId="4" fontId="0" fillId="0" borderId="27" xfId="0" applyNumberFormat="1" applyFont="1" applyBorder="1" applyAlignment="1" applyProtection="1">
      <alignment vertical="center" shrinkToFit="1"/>
      <protection locked="0"/>
    </xf>
    <xf numFmtId="0" fontId="19" fillId="0" borderId="28" xfId="0" applyFont="1" applyBorder="1" applyAlignment="1">
      <alignment vertical="center" shrinkToFit="1"/>
    </xf>
    <xf numFmtId="0" fontId="0" fillId="0" borderId="34" xfId="0" applyFont="1" applyBorder="1" applyAlignment="1" applyProtection="1">
      <alignment vertical="center" shrinkToFit="1"/>
      <protection locked="0"/>
    </xf>
    <xf numFmtId="4" fontId="0" fillId="0" borderId="35" xfId="0" applyNumberFormat="1" applyFont="1" applyBorder="1" applyAlignment="1" applyProtection="1">
      <alignment vertical="center" shrinkToFit="1"/>
      <protection locked="0"/>
    </xf>
    <xf numFmtId="4" fontId="0" fillId="0" borderId="36" xfId="0" applyNumberFormat="1" applyFont="1" applyBorder="1" applyAlignment="1" applyProtection="1">
      <alignment vertical="center" shrinkToFit="1"/>
      <protection locked="0"/>
    </xf>
    <xf numFmtId="0" fontId="19" fillId="0" borderId="37" xfId="0" applyFont="1" applyBorder="1" applyAlignment="1">
      <alignment vertical="center" shrinkToFit="1"/>
    </xf>
    <xf numFmtId="0" fontId="17" fillId="12" borderId="0" xfId="0" applyFont="1" applyFill="1" applyBorder="1" applyAlignment="1">
      <alignment vertical="center" shrinkToFit="1"/>
    </xf>
    <xf numFmtId="4" fontId="17" fillId="12" borderId="0" xfId="0" applyNumberFormat="1" applyFont="1" applyFill="1" applyBorder="1" applyAlignment="1">
      <alignment vertical="center" shrinkToFit="1"/>
    </xf>
    <xf numFmtId="0" fontId="15" fillId="12" borderId="0" xfId="0" applyFont="1" applyFill="1" applyBorder="1" applyAlignment="1">
      <alignment horizontal="centerContinuous" vertical="center" shrinkToFit="1"/>
    </xf>
    <xf numFmtId="4" fontId="13" fillId="12" borderId="0" xfId="0" applyNumberFormat="1" applyFont="1" applyFill="1" applyBorder="1" applyAlignment="1">
      <alignment horizontal="centerContinuous" vertical="center" shrinkToFit="1"/>
    </xf>
    <xf numFmtId="0" fontId="13" fillId="12" borderId="0" xfId="0" applyFont="1" applyFill="1" applyBorder="1" applyAlignment="1">
      <alignment horizontal="center" vertical="center"/>
    </xf>
    <xf numFmtId="0" fontId="20" fillId="14" borderId="0" xfId="0" applyFont="1" applyFill="1" applyBorder="1" applyAlignment="1">
      <alignment horizontal="left" vertical="center" shrinkToFit="1"/>
    </xf>
    <xf numFmtId="0" fontId="20" fillId="14" borderId="0" xfId="0" applyFont="1" applyFill="1" applyBorder="1" applyAlignment="1">
      <alignment horizontal="right" vertical="center" shrinkToFit="1"/>
    </xf>
    <xf numFmtId="0" fontId="18" fillId="11" borderId="0" xfId="0" applyFont="1" applyFill="1" applyBorder="1" applyAlignment="1">
      <alignment vertical="center" shrinkToFit="1"/>
    </xf>
    <xf numFmtId="0" fontId="28" fillId="10" borderId="0" xfId="0" applyFont="1" applyFill="1" applyBorder="1" applyAlignment="1">
      <alignment vertical="center" shrinkToFit="1"/>
    </xf>
    <xf numFmtId="4" fontId="26" fillId="10" borderId="0" xfId="0" applyNumberFormat="1" applyFont="1" applyFill="1" applyBorder="1" applyAlignment="1">
      <alignment vertical="center" shrinkToFit="1"/>
    </xf>
    <xf numFmtId="0" fontId="26" fillId="10" borderId="0" xfId="0" applyFont="1" applyFill="1" applyBorder="1" applyAlignment="1">
      <alignment vertical="center" shrinkToFit="1"/>
    </xf>
    <xf numFmtId="0" fontId="29" fillId="13" borderId="0" xfId="0" applyFont="1" applyFill="1" applyBorder="1" applyAlignment="1">
      <alignment vertical="center" shrinkToFit="1"/>
    </xf>
    <xf numFmtId="0" fontId="30" fillId="13" borderId="0" xfId="0" applyFont="1" applyFill="1" applyBorder="1" applyAlignment="1">
      <alignment vertical="center" shrinkToFit="1"/>
    </xf>
    <xf numFmtId="4" fontId="26" fillId="13" borderId="0" xfId="0" applyNumberFormat="1" applyFont="1" applyFill="1" applyBorder="1" applyAlignment="1">
      <alignment vertical="center" shrinkToFit="1"/>
    </xf>
    <xf numFmtId="0" fontId="5" fillId="0" borderId="4" xfId="0" applyFont="1" applyBorder="1" applyAlignment="1">
      <alignment horizontal="center" vertical="top" wrapText="1"/>
    </xf>
    <xf numFmtId="0" fontId="5" fillId="14" borderId="0" xfId="0" applyFont="1" applyFill="1" applyBorder="1" applyAlignment="1">
      <alignment horizontal="center" vertical="top" wrapText="1"/>
    </xf>
    <xf numFmtId="0" fontId="5" fillId="15" borderId="0" xfId="0" applyFont="1" applyFill="1" applyBorder="1" applyAlignment="1">
      <alignment horizontal="center" vertical="top" wrapText="1"/>
    </xf>
    <xf numFmtId="0" fontId="11" fillId="14" borderId="0" xfId="0" applyFont="1" applyFill="1" applyBorder="1" applyAlignment="1">
      <alignment horizontal="center" vertical="top" wrapText="1"/>
    </xf>
    <xf numFmtId="0" fontId="34" fillId="15" borderId="0" xfId="0" applyFont="1" applyFill="1" applyBorder="1" applyAlignment="1">
      <alignment horizontal="left" indent="1"/>
    </xf>
    <xf numFmtId="0" fontId="34" fillId="0" borderId="0" xfId="0" applyFont="1" applyBorder="1" applyAlignment="1">
      <alignment horizontal="left" indent="1"/>
    </xf>
    <xf numFmtId="0" fontId="0" fillId="10" borderId="0" xfId="0" applyFill="1" applyProtection="1">
      <protection hidden="1"/>
    </xf>
    <xf numFmtId="0" fontId="0" fillId="20" borderId="0" xfId="0" applyFill="1" applyProtection="1">
      <protection hidden="1"/>
    </xf>
    <xf numFmtId="0" fontId="0" fillId="19" borderId="0" xfId="0" applyFill="1" applyProtection="1">
      <protection hidden="1"/>
    </xf>
    <xf numFmtId="0" fontId="0" fillId="0" borderId="44" xfId="0" applyFont="1" applyBorder="1" applyProtection="1">
      <protection hidden="1"/>
    </xf>
    <xf numFmtId="0" fontId="0" fillId="0" borderId="20" xfId="0" applyFont="1" applyBorder="1" applyProtection="1">
      <protection hidden="1"/>
    </xf>
    <xf numFmtId="0" fontId="2" fillId="0" borderId="20" xfId="0" applyNumberFormat="1" applyFont="1" applyBorder="1" applyProtection="1">
      <protection hidden="1"/>
    </xf>
    <xf numFmtId="0" fontId="22" fillId="0" borderId="20" xfId="0" applyNumberFormat="1" applyFont="1" applyBorder="1" applyProtection="1">
      <protection hidden="1"/>
    </xf>
    <xf numFmtId="0" fontId="22" fillId="0" borderId="41" xfId="0" applyNumberFormat="1" applyFont="1" applyBorder="1" applyProtection="1">
      <protection hidden="1"/>
    </xf>
    <xf numFmtId="0" fontId="2" fillId="0" borderId="44" xfId="0" applyNumberFormat="1" applyFont="1" applyBorder="1" applyProtection="1">
      <protection hidden="1"/>
    </xf>
    <xf numFmtId="0" fontId="2" fillId="0" borderId="45" xfId="0" applyNumberFormat="1" applyFont="1" applyBorder="1" applyProtection="1">
      <protection hidden="1"/>
    </xf>
    <xf numFmtId="0" fontId="2" fillId="0" borderId="21" xfId="0" applyNumberFormat="1" applyFont="1" applyBorder="1" applyProtection="1">
      <protection hidden="1"/>
    </xf>
    <xf numFmtId="0" fontId="22" fillId="0" borderId="21" xfId="0" applyNumberFormat="1" applyFont="1" applyBorder="1" applyProtection="1">
      <protection hidden="1"/>
    </xf>
    <xf numFmtId="0" fontId="22" fillId="0" borderId="43" xfId="0" applyNumberFormat="1" applyFont="1" applyBorder="1" applyProtection="1">
      <protection hidden="1"/>
    </xf>
    <xf numFmtId="0" fontId="0" fillId="0" borderId="0" xfId="0" applyProtection="1">
      <protection hidden="1"/>
    </xf>
    <xf numFmtId="165" fontId="21" fillId="0" borderId="2" xfId="0" applyNumberFormat="1" applyFont="1" applyBorder="1" applyProtection="1">
      <protection hidden="1"/>
    </xf>
    <xf numFmtId="165" fontId="0" fillId="0" borderId="50" xfId="0" applyNumberFormat="1" applyFont="1" applyBorder="1" applyProtection="1">
      <protection hidden="1"/>
    </xf>
    <xf numFmtId="165" fontId="21" fillId="0" borderId="20" xfId="0" applyNumberFormat="1" applyFont="1" applyBorder="1" applyProtection="1">
      <protection hidden="1"/>
    </xf>
    <xf numFmtId="165" fontId="0" fillId="0" borderId="41" xfId="0" applyNumberFormat="1" applyFont="1" applyBorder="1" applyProtection="1">
      <protection hidden="1"/>
    </xf>
    <xf numFmtId="165" fontId="21" fillId="0" borderId="21" xfId="0" applyNumberFormat="1" applyFont="1" applyBorder="1" applyProtection="1">
      <protection hidden="1"/>
    </xf>
    <xf numFmtId="165" fontId="0" fillId="0" borderId="20" xfId="0" applyNumberFormat="1" applyFont="1" applyBorder="1" applyProtection="1">
      <protection hidden="1"/>
    </xf>
    <xf numFmtId="165" fontId="0" fillId="0" borderId="21" xfId="0" applyNumberFormat="1" applyFont="1" applyBorder="1" applyProtection="1">
      <protection hidden="1"/>
    </xf>
    <xf numFmtId="0" fontId="0" fillId="0" borderId="21" xfId="0" applyFont="1" applyBorder="1" applyProtection="1">
      <protection hidden="1"/>
    </xf>
    <xf numFmtId="165" fontId="0" fillId="0" borderId="43" xfId="0" applyNumberFormat="1" applyFont="1" applyBorder="1" applyProtection="1">
      <protection hidden="1"/>
    </xf>
    <xf numFmtId="0" fontId="0" fillId="0" borderId="40" xfId="0" applyFont="1" applyBorder="1" applyProtection="1">
      <protection hidden="1"/>
    </xf>
    <xf numFmtId="0" fontId="2" fillId="0" borderId="41" xfId="0" applyNumberFormat="1" applyFont="1" applyBorder="1" applyProtection="1">
      <protection hidden="1"/>
    </xf>
    <xf numFmtId="0" fontId="0" fillId="0" borderId="40" xfId="0" applyNumberFormat="1" applyFont="1" applyBorder="1" applyProtection="1">
      <protection hidden="1"/>
    </xf>
    <xf numFmtId="0" fontId="0" fillId="0" borderId="20" xfId="0" applyNumberFormat="1" applyFont="1" applyBorder="1" applyProtection="1">
      <protection hidden="1"/>
    </xf>
    <xf numFmtId="0" fontId="0" fillId="0" borderId="42" xfId="0" applyNumberFormat="1" applyFont="1" applyBorder="1" applyProtection="1">
      <protection hidden="1"/>
    </xf>
    <xf numFmtId="0" fontId="0" fillId="0" borderId="21" xfId="0" applyNumberFormat="1" applyFont="1" applyBorder="1" applyProtection="1">
      <protection hidden="1"/>
    </xf>
    <xf numFmtId="0" fontId="21" fillId="2" borderId="0" xfId="0" applyFont="1" applyFill="1"/>
    <xf numFmtId="0" fontId="21" fillId="0" borderId="4" xfId="0" applyFont="1" applyBorder="1"/>
    <xf numFmtId="0" fontId="21" fillId="15" borderId="0" xfId="0" applyFont="1" applyFill="1"/>
    <xf numFmtId="165" fontId="21" fillId="15" borderId="0" xfId="0" applyNumberFormat="1" applyFont="1" applyFill="1" applyProtection="1">
      <protection hidden="1"/>
    </xf>
    <xf numFmtId="165" fontId="21" fillId="15" borderId="0" xfId="0" applyNumberFormat="1" applyFont="1" applyFill="1"/>
    <xf numFmtId="0" fontId="21" fillId="0" borderId="5" xfId="0" applyFont="1" applyBorder="1"/>
    <xf numFmtId="0" fontId="21" fillId="0" borderId="0" xfId="0" applyFont="1" applyBorder="1"/>
    <xf numFmtId="0" fontId="21" fillId="15" borderId="0" xfId="0" applyFont="1" applyFill="1" applyBorder="1"/>
    <xf numFmtId="0" fontId="21" fillId="2" borderId="0" xfId="0" applyFont="1" applyFill="1" applyAlignment="1"/>
    <xf numFmtId="0" fontId="21" fillId="0" borderId="4" xfId="0" applyFont="1" applyBorder="1" applyAlignment="1"/>
    <xf numFmtId="0" fontId="36" fillId="0" borderId="0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6" fillId="0" borderId="0" xfId="0" applyFont="1" applyBorder="1" applyAlignment="1">
      <alignment horizontal="centerContinuous"/>
    </xf>
    <xf numFmtId="0" fontId="37" fillId="15" borderId="0" xfId="0" applyFont="1" applyFill="1" applyBorder="1" applyAlignment="1">
      <alignment horizontal="centerContinuous"/>
    </xf>
    <xf numFmtId="0" fontId="21" fillId="0" borderId="5" xfId="0" applyFont="1" applyBorder="1" applyAlignment="1">
      <alignment horizontal="center"/>
    </xf>
    <xf numFmtId="164" fontId="21" fillId="15" borderId="0" xfId="0" applyNumberFormat="1" applyFont="1" applyFill="1" applyProtection="1">
      <protection hidden="1"/>
    </xf>
    <xf numFmtId="0" fontId="21" fillId="2" borderId="0" xfId="1" applyFont="1" applyFill="1" applyAlignment="1">
      <alignment vertical="center"/>
    </xf>
    <xf numFmtId="0" fontId="11" fillId="0" borderId="4" xfId="0" applyFont="1" applyFill="1" applyBorder="1" applyAlignment="1">
      <alignment vertical="center"/>
    </xf>
    <xf numFmtId="0" fontId="19" fillId="0" borderId="1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39" fillId="0" borderId="4" xfId="0" applyFont="1" applyFill="1" applyBorder="1" applyAlignment="1">
      <alignment vertical="center"/>
    </xf>
    <xf numFmtId="0" fontId="40" fillId="0" borderId="19" xfId="0" applyFont="1" applyFill="1" applyBorder="1" applyAlignment="1">
      <alignment horizontal="centerContinuous" vertical="center"/>
    </xf>
    <xf numFmtId="0" fontId="41" fillId="0" borderId="5" xfId="0" applyFont="1" applyFill="1" applyBorder="1" applyAlignment="1">
      <alignment vertical="center"/>
    </xf>
    <xf numFmtId="0" fontId="41" fillId="2" borderId="0" xfId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0" fontId="11" fillId="0" borderId="2" xfId="0" applyFont="1" applyFill="1" applyBorder="1" applyAlignment="1">
      <alignment vertical="center"/>
    </xf>
    <xf numFmtId="0" fontId="3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31" fillId="2" borderId="0" xfId="0" applyFont="1" applyFill="1" applyAlignment="1">
      <alignment vertical="center"/>
    </xf>
    <xf numFmtId="0" fontId="31" fillId="0" borderId="4" xfId="0" applyFont="1" applyBorder="1" applyAlignment="1">
      <alignment vertical="center"/>
    </xf>
    <xf numFmtId="0" fontId="32" fillId="9" borderId="0" xfId="0" applyFont="1" applyFill="1" applyBorder="1" applyAlignment="1">
      <alignment horizontal="center" vertical="center"/>
    </xf>
    <xf numFmtId="0" fontId="33" fillId="9" borderId="0" xfId="0" applyFont="1" applyFill="1" applyBorder="1" applyAlignment="1">
      <alignment horizontal="center" vertical="center"/>
    </xf>
    <xf numFmtId="0" fontId="31" fillId="15" borderId="0" xfId="0" applyFont="1" applyFill="1" applyAlignment="1">
      <alignment vertical="center"/>
    </xf>
    <xf numFmtId="0" fontId="32" fillId="11" borderId="0" xfId="0" applyFont="1" applyFill="1" applyBorder="1" applyAlignment="1">
      <alignment horizontal="center" vertical="center"/>
    </xf>
    <xf numFmtId="0" fontId="33" fillId="11" borderId="0" xfId="0" applyFont="1" applyFill="1" applyBorder="1" applyAlignment="1">
      <alignment horizontal="center" vertical="center"/>
    </xf>
    <xf numFmtId="0" fontId="31" fillId="0" borderId="5" xfId="0" applyFont="1" applyBorder="1" applyAlignment="1">
      <alignment vertical="center"/>
    </xf>
    <xf numFmtId="0" fontId="32" fillId="9" borderId="0" xfId="0" applyFont="1" applyFill="1" applyBorder="1" applyAlignment="1">
      <alignment horizontal="centerContinuous" vertical="center" shrinkToFit="1"/>
    </xf>
    <xf numFmtId="0" fontId="33" fillId="9" borderId="0" xfId="0" applyFont="1" applyFill="1" applyBorder="1" applyAlignment="1">
      <alignment horizontal="centerContinuous" vertical="center" shrinkToFit="1"/>
    </xf>
    <xf numFmtId="0" fontId="32" fillId="11" borderId="0" xfId="0" applyFont="1" applyFill="1" applyBorder="1" applyAlignment="1">
      <alignment horizontal="centerContinuous" vertical="center" shrinkToFit="1"/>
    </xf>
    <xf numFmtId="0" fontId="33" fillId="11" borderId="0" xfId="0" applyFont="1" applyFill="1" applyBorder="1" applyAlignment="1">
      <alignment horizontal="centerContinuous" vertical="center" shrinkToFit="1"/>
    </xf>
    <xf numFmtId="0" fontId="0" fillId="2" borderId="0" xfId="0" applyFill="1" applyAlignment="1">
      <alignment vertical="center"/>
    </xf>
    <xf numFmtId="0" fontId="0" fillId="7" borderId="0" xfId="0" applyFill="1"/>
    <xf numFmtId="0" fontId="0" fillId="7" borderId="0" xfId="0" applyFill="1" applyAlignment="1">
      <alignment horizontal="center"/>
    </xf>
    <xf numFmtId="0" fontId="42" fillId="2" borderId="0" xfId="0" applyFont="1" applyFill="1" applyAlignment="1">
      <alignment vertical="center"/>
    </xf>
    <xf numFmtId="49" fontId="43" fillId="3" borderId="0" xfId="0" applyNumberFormat="1" applyFont="1" applyFill="1" applyAlignment="1">
      <alignment horizontal="left" vertical="center" indent="2"/>
    </xf>
    <xf numFmtId="0" fontId="44" fillId="2" borderId="0" xfId="0" applyFont="1" applyFill="1" applyAlignment="1">
      <alignment horizontal="right" vertical="center"/>
    </xf>
    <xf numFmtId="0" fontId="42" fillId="2" borderId="0" xfId="0" applyFont="1" applyFill="1" applyAlignment="1">
      <alignment horizontal="center" vertical="center"/>
    </xf>
    <xf numFmtId="49" fontId="7" fillId="5" borderId="0" xfId="0" applyNumberFormat="1" applyFont="1" applyFill="1" applyAlignment="1">
      <alignment horizontal="left" vertical="center" indent="2"/>
    </xf>
    <xf numFmtId="0" fontId="45" fillId="2" borderId="0" xfId="0" applyFont="1" applyFill="1" applyAlignment="1">
      <alignment horizontal="right" vertical="center"/>
    </xf>
    <xf numFmtId="0" fontId="0" fillId="2" borderId="0" xfId="0" applyFill="1"/>
    <xf numFmtId="0" fontId="47" fillId="2" borderId="0" xfId="4" applyFont="1" applyFill="1" applyAlignment="1" applyProtection="1">
      <alignment vertical="center"/>
      <protection locked="0"/>
    </xf>
    <xf numFmtId="0" fontId="1" fillId="0" borderId="46" xfId="5" applyBorder="1" applyAlignment="1">
      <alignment horizontal="left" wrapText="1" indent="1"/>
    </xf>
    <xf numFmtId="0" fontId="1" fillId="2" borderId="0" xfId="5" applyFill="1"/>
    <xf numFmtId="0" fontId="48" fillId="2" borderId="0" xfId="4" applyFont="1" applyFill="1" applyAlignment="1" applyProtection="1">
      <alignment vertical="center"/>
      <protection locked="0"/>
    </xf>
    <xf numFmtId="0" fontId="1" fillId="0" borderId="47" xfId="5" applyBorder="1" applyAlignment="1">
      <alignment horizontal="left" indent="1"/>
    </xf>
    <xf numFmtId="0" fontId="1" fillId="0" borderId="47" xfId="5" applyBorder="1" applyAlignment="1">
      <alignment horizontal="left" vertical="center" wrapText="1" indent="1"/>
    </xf>
    <xf numFmtId="0" fontId="1" fillId="0" borderId="47" xfId="5" applyBorder="1" applyAlignment="1">
      <alignment horizontal="left" vertical="top" wrapText="1" indent="2"/>
    </xf>
    <xf numFmtId="0" fontId="49" fillId="2" borderId="0" xfId="4" applyFont="1" applyFill="1" applyAlignment="1" applyProtection="1">
      <alignment vertical="center"/>
      <protection locked="0"/>
    </xf>
    <xf numFmtId="0" fontId="35" fillId="0" borderId="47" xfId="5" applyFont="1" applyBorder="1" applyAlignment="1">
      <alignment horizontal="left" indent="1"/>
    </xf>
    <xf numFmtId="0" fontId="1" fillId="0" borderId="48" xfId="5" applyBorder="1" applyAlignment="1">
      <alignment horizontal="left" indent="1"/>
    </xf>
    <xf numFmtId="4" fontId="19" fillId="0" borderId="29" xfId="0" applyNumberFormat="1" applyFont="1" applyBorder="1" applyAlignment="1" applyProtection="1">
      <alignment vertical="center" shrinkToFit="1"/>
      <protection hidden="1"/>
    </xf>
    <xf numFmtId="4" fontId="19" fillId="0" borderId="30" xfId="0" applyNumberFormat="1" applyFont="1" applyBorder="1" applyAlignment="1" applyProtection="1">
      <alignment vertical="center" shrinkToFit="1"/>
      <protection hidden="1"/>
    </xf>
    <xf numFmtId="4" fontId="18" fillId="11" borderId="0" xfId="0" applyNumberFormat="1" applyFont="1" applyFill="1" applyBorder="1" applyAlignment="1" applyProtection="1">
      <alignment vertical="center" shrinkToFit="1"/>
      <protection hidden="1"/>
    </xf>
    <xf numFmtId="4" fontId="19" fillId="0" borderId="32" xfId="0" applyNumberFormat="1" applyFont="1" applyBorder="1" applyAlignment="1" applyProtection="1">
      <alignment vertical="center" shrinkToFit="1"/>
      <protection hidden="1"/>
    </xf>
    <xf numFmtId="4" fontId="19" fillId="0" borderId="33" xfId="0" applyNumberFormat="1" applyFont="1" applyBorder="1" applyAlignment="1" applyProtection="1">
      <alignment vertical="center" shrinkToFit="1"/>
      <protection hidden="1"/>
    </xf>
    <xf numFmtId="4" fontId="18" fillId="9" borderId="0" xfId="0" applyNumberFormat="1" applyFont="1" applyFill="1" applyBorder="1" applyAlignment="1" applyProtection="1">
      <alignment vertical="center" shrinkToFit="1"/>
      <protection hidden="1"/>
    </xf>
    <xf numFmtId="4" fontId="19" fillId="0" borderId="38" xfId="0" applyNumberFormat="1" applyFont="1" applyBorder="1" applyAlignment="1" applyProtection="1">
      <alignment vertical="center" shrinkToFit="1"/>
      <protection hidden="1"/>
    </xf>
    <xf numFmtId="4" fontId="19" fillId="0" borderId="39" xfId="0" applyNumberFormat="1" applyFont="1" applyBorder="1" applyAlignment="1" applyProtection="1">
      <alignment vertical="center" shrinkToFit="1"/>
      <protection hidden="1"/>
    </xf>
    <xf numFmtId="4" fontId="25" fillId="14" borderId="0" xfId="0" applyNumberFormat="1" applyFont="1" applyFill="1" applyBorder="1" applyAlignment="1" applyProtection="1">
      <alignment vertical="center" shrinkToFit="1"/>
      <protection hidden="1"/>
    </xf>
    <xf numFmtId="0" fontId="53" fillId="2" borderId="0" xfId="0" applyFont="1" applyFill="1" applyAlignment="1">
      <alignment vertical="center"/>
    </xf>
    <xf numFmtId="49" fontId="54" fillId="5" borderId="0" xfId="0" applyNumberFormat="1" applyFont="1" applyFill="1" applyAlignment="1">
      <alignment horizontal="left" vertical="center" indent="1"/>
    </xf>
    <xf numFmtId="49" fontId="54" fillId="5" borderId="0" xfId="0" applyNumberFormat="1" applyFont="1" applyFill="1" applyAlignment="1">
      <alignment horizontal="left" vertical="center" indent="5"/>
    </xf>
    <xf numFmtId="49" fontId="54" fillId="5" borderId="0" xfId="0" applyNumberFormat="1" applyFont="1" applyFill="1" applyAlignment="1">
      <alignment vertical="center"/>
    </xf>
    <xf numFmtId="0" fontId="54" fillId="5" borderId="0" xfId="0" applyFont="1" applyFill="1" applyAlignment="1">
      <alignment horizontal="center" vertical="center"/>
    </xf>
    <xf numFmtId="0" fontId="54" fillId="2" borderId="0" xfId="0" applyFont="1" applyFill="1" applyAlignment="1">
      <alignment horizontal="center" vertical="center"/>
    </xf>
    <xf numFmtId="0" fontId="55" fillId="6" borderId="0" xfId="0" applyFont="1" applyFill="1" applyBorder="1" applyAlignment="1">
      <alignment horizontal="left" vertical="center" indent="17"/>
    </xf>
    <xf numFmtId="0" fontId="55" fillId="6" borderId="0" xfId="0" applyFont="1" applyFill="1" applyBorder="1" applyAlignment="1">
      <alignment horizontal="right" vertical="center"/>
    </xf>
    <xf numFmtId="0" fontId="56" fillId="2" borderId="0" xfId="0" applyFont="1" applyFill="1" applyAlignment="1">
      <alignment vertical="center"/>
    </xf>
    <xf numFmtId="49" fontId="43" fillId="3" borderId="0" xfId="0" applyNumberFormat="1" applyFont="1" applyFill="1" applyAlignment="1">
      <alignment horizontal="left" vertical="center" indent="1"/>
    </xf>
    <xf numFmtId="49" fontId="43" fillId="3" borderId="0" xfId="0" applyNumberFormat="1" applyFont="1" applyFill="1" applyAlignment="1">
      <alignment horizontal="left" vertical="center" indent="5"/>
    </xf>
    <xf numFmtId="49" fontId="43" fillId="3" borderId="0" xfId="0" applyNumberFormat="1" applyFont="1" applyFill="1" applyAlignment="1">
      <alignment vertical="center"/>
    </xf>
    <xf numFmtId="0" fontId="56" fillId="3" borderId="0" xfId="0" applyFont="1" applyFill="1" applyAlignment="1">
      <alignment horizontal="center" vertical="center"/>
    </xf>
    <xf numFmtId="0" fontId="44" fillId="4" borderId="0" xfId="0" applyFont="1" applyFill="1" applyBorder="1" applyAlignment="1">
      <alignment horizontal="left" vertical="center" indent="17"/>
    </xf>
    <xf numFmtId="0" fontId="44" fillId="4" borderId="0" xfId="0" applyFont="1" applyFill="1" applyBorder="1" applyAlignment="1">
      <alignment horizontal="right" vertical="center"/>
    </xf>
    <xf numFmtId="0" fontId="56" fillId="2" borderId="0" xfId="0" applyFont="1" applyFill="1" applyAlignment="1">
      <alignment horizontal="center" vertical="center"/>
    </xf>
    <xf numFmtId="0" fontId="12" fillId="15" borderId="2" xfId="0" applyFont="1" applyFill="1" applyBorder="1" applyAlignment="1">
      <alignment vertical="top" wrapText="1"/>
    </xf>
    <xf numFmtId="0" fontId="57" fillId="15" borderId="0" xfId="0" applyFont="1" applyFill="1" applyBorder="1" applyAlignment="1">
      <alignment horizontal="centerContinuous" vertical="top" shrinkToFit="1"/>
    </xf>
    <xf numFmtId="0" fontId="58" fillId="15" borderId="0" xfId="0" applyFont="1" applyFill="1" applyAlignment="1">
      <alignment horizontal="centerContinuous" shrinkToFit="1"/>
    </xf>
    <xf numFmtId="0" fontId="59" fillId="15" borderId="2" xfId="0" applyFont="1" applyFill="1" applyBorder="1" applyAlignment="1">
      <alignment horizontal="centerContinuous" vertical="center" shrinkToFit="1"/>
    </xf>
    <xf numFmtId="0" fontId="26" fillId="2" borderId="0" xfId="1" applyFont="1" applyFill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0" fontId="60" fillId="15" borderId="2" xfId="0" applyFont="1" applyFill="1" applyBorder="1" applyAlignment="1">
      <alignment vertical="center" wrapText="1"/>
    </xf>
    <xf numFmtId="0" fontId="26" fillId="0" borderId="3" xfId="0" applyFont="1" applyBorder="1" applyAlignment="1">
      <alignment horizontal="center" vertical="top" wrapText="1"/>
    </xf>
    <xf numFmtId="0" fontId="26" fillId="2" borderId="0" xfId="0" applyFont="1" applyFill="1" applyAlignment="1">
      <alignment horizontal="center" vertical="top" wrapText="1"/>
    </xf>
    <xf numFmtId="0" fontId="57" fillId="15" borderId="0" xfId="0" applyFont="1" applyFill="1" applyAlignment="1">
      <alignment horizontal="centerContinuous" wrapText="1"/>
    </xf>
    <xf numFmtId="0" fontId="57" fillId="15" borderId="0" xfId="0" applyFont="1" applyFill="1" applyBorder="1" applyAlignment="1" applyProtection="1">
      <alignment horizontal="centerContinuous" vertical="center" wrapText="1" shrinkToFit="1"/>
      <protection hidden="1"/>
    </xf>
    <xf numFmtId="0" fontId="59" fillId="15" borderId="2" xfId="0" applyFont="1" applyFill="1" applyBorder="1" applyAlignment="1" applyProtection="1">
      <alignment horizontal="centerContinuous" vertical="center" shrinkToFit="1"/>
      <protection hidden="1"/>
    </xf>
    <xf numFmtId="0" fontId="21" fillId="0" borderId="4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167" fontId="21" fillId="0" borderId="0" xfId="0" applyNumberFormat="1" applyFont="1" applyFill="1" applyBorder="1" applyAlignment="1" applyProtection="1">
      <alignment horizontal="left" vertical="center"/>
      <protection hidden="1"/>
    </xf>
    <xf numFmtId="166" fontId="21" fillId="0" borderId="0" xfId="0" applyNumberFormat="1" applyFont="1" applyFill="1" applyBorder="1" applyAlignment="1" applyProtection="1">
      <alignment horizontal="left" vertical="center"/>
      <protection hidden="1"/>
    </xf>
    <xf numFmtId="0" fontId="21" fillId="0" borderId="5" xfId="0" applyFont="1" applyFill="1" applyBorder="1"/>
    <xf numFmtId="0" fontId="23" fillId="2" borderId="0" xfId="0" applyFont="1" applyFill="1" applyAlignment="1">
      <alignment vertical="center" shrinkToFit="1"/>
    </xf>
    <xf numFmtId="0" fontId="24" fillId="2" borderId="0" xfId="0" applyFont="1" applyFill="1" applyAlignment="1">
      <alignment vertical="center" shrinkToFit="1"/>
    </xf>
    <xf numFmtId="0" fontId="23" fillId="2" borderId="0" xfId="1" applyFont="1" applyFill="1" applyAlignment="1">
      <alignment vertical="center" shrinkToFit="1"/>
    </xf>
    <xf numFmtId="0" fontId="23" fillId="2" borderId="0" xfId="1" applyFont="1" applyFill="1" applyAlignment="1">
      <alignment horizontal="center" vertical="center" shrinkToFit="1"/>
    </xf>
    <xf numFmtId="0" fontId="38" fillId="2" borderId="0" xfId="1" applyFont="1" applyFill="1" applyAlignment="1">
      <alignment horizontal="center" vertical="center" shrinkToFit="1"/>
    </xf>
    <xf numFmtId="0" fontId="21" fillId="2" borderId="0" xfId="1" applyFont="1" applyFill="1" applyAlignment="1" applyProtection="1">
      <alignment horizontal="center" vertical="center" shrinkToFit="1"/>
      <protection hidden="1"/>
    </xf>
    <xf numFmtId="0" fontId="23" fillId="2" borderId="0" xfId="0" applyFont="1" applyFill="1" applyBorder="1" applyAlignment="1">
      <alignment vertical="center" shrinkToFit="1"/>
    </xf>
    <xf numFmtId="0" fontId="5" fillId="2" borderId="0" xfId="0" applyFont="1" applyFill="1" applyBorder="1" applyAlignment="1">
      <alignment vertical="center"/>
    </xf>
    <xf numFmtId="0" fontId="61" fillId="2" borderId="0" xfId="0" applyFont="1" applyFill="1" applyAlignment="1">
      <alignment vertical="center" shrinkToFit="1"/>
    </xf>
    <xf numFmtId="49" fontId="62" fillId="3" borderId="0" xfId="0" applyNumberFormat="1" applyFont="1" applyFill="1" applyAlignment="1">
      <alignment horizontal="left" vertical="center"/>
    </xf>
    <xf numFmtId="49" fontId="62" fillId="3" borderId="0" xfId="0" applyNumberFormat="1" applyFont="1" applyFill="1" applyAlignment="1">
      <alignment horizontal="left" vertical="center" indent="5"/>
    </xf>
    <xf numFmtId="49" fontId="62" fillId="3" borderId="0" xfId="0" applyNumberFormat="1" applyFont="1" applyFill="1" applyAlignment="1">
      <alignment vertical="center"/>
    </xf>
    <xf numFmtId="0" fontId="63" fillId="3" borderId="0" xfId="0" applyFont="1" applyFill="1" applyAlignment="1">
      <alignment horizontal="center" vertical="center"/>
    </xf>
    <xf numFmtId="0" fontId="63" fillId="2" borderId="0" xfId="0" applyFont="1" applyFill="1" applyAlignment="1">
      <alignment horizontal="center" vertical="center"/>
    </xf>
    <xf numFmtId="0" fontId="63" fillId="2" borderId="0" xfId="0" applyFont="1" applyFill="1" applyAlignment="1">
      <alignment vertical="center"/>
    </xf>
    <xf numFmtId="49" fontId="54" fillId="5" borderId="0" xfId="0" applyNumberFormat="1" applyFont="1" applyFill="1" applyAlignment="1">
      <alignment horizontal="left" vertical="center"/>
    </xf>
    <xf numFmtId="0" fontId="55" fillId="6" borderId="0" xfId="0" applyFont="1" applyFill="1" applyBorder="1" applyAlignment="1">
      <alignment horizontal="left" vertical="center"/>
    </xf>
    <xf numFmtId="0" fontId="64" fillId="2" borderId="0" xfId="0" applyFont="1" applyFill="1" applyAlignment="1">
      <alignment vertical="center"/>
    </xf>
    <xf numFmtId="49" fontId="62" fillId="3" borderId="0" xfId="0" applyNumberFormat="1" applyFont="1" applyFill="1" applyAlignment="1">
      <alignment horizontal="left" vertical="center" indent="1"/>
    </xf>
    <xf numFmtId="0" fontId="64" fillId="3" borderId="0" xfId="0" applyFont="1" applyFill="1" applyAlignment="1">
      <alignment horizontal="center" vertical="center"/>
    </xf>
    <xf numFmtId="0" fontId="65" fillId="4" borderId="0" xfId="0" applyFont="1" applyFill="1" applyBorder="1" applyAlignment="1">
      <alignment horizontal="left" vertical="center"/>
    </xf>
    <xf numFmtId="0" fontId="65" fillId="4" borderId="0" xfId="0" applyFont="1" applyFill="1" applyBorder="1" applyAlignment="1">
      <alignment horizontal="right" vertical="center"/>
    </xf>
    <xf numFmtId="0" fontId="64" fillId="2" borderId="0" xfId="0" applyFont="1" applyFill="1" applyAlignment="1">
      <alignment horizontal="center" vertical="center"/>
    </xf>
    <xf numFmtId="0" fontId="0" fillId="0" borderId="20" xfId="0" applyFont="1" applyBorder="1" applyAlignment="1" applyProtection="1">
      <alignment horizontal="center"/>
      <protection hidden="1"/>
    </xf>
    <xf numFmtId="0" fontId="2" fillId="0" borderId="20" xfId="0" applyNumberFormat="1" applyFont="1" applyBorder="1" applyAlignment="1" applyProtection="1">
      <alignment horizontal="center"/>
      <protection hidden="1"/>
    </xf>
    <xf numFmtId="0" fontId="22" fillId="0" borderId="20" xfId="0" applyNumberFormat="1" applyFont="1" applyBorder="1" applyAlignment="1" applyProtection="1">
      <alignment horizontal="center"/>
      <protection hidden="1"/>
    </xf>
    <xf numFmtId="0" fontId="2" fillId="0" borderId="21" xfId="0" applyNumberFormat="1" applyFont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20" fillId="17" borderId="60" xfId="0" applyFont="1" applyFill="1" applyBorder="1" applyAlignment="1">
      <alignment horizontal="center" vertical="top" wrapText="1"/>
    </xf>
    <xf numFmtId="0" fontId="0" fillId="0" borderId="60" xfId="0" applyBorder="1" applyProtection="1">
      <protection hidden="1"/>
    </xf>
    <xf numFmtId="0" fontId="27" fillId="8" borderId="15" xfId="0" applyFont="1" applyFill="1" applyBorder="1" applyAlignment="1">
      <alignment shrinkToFit="1"/>
    </xf>
    <xf numFmtId="0" fontId="20" fillId="8" borderId="16" xfId="0" applyFont="1" applyFill="1" applyBorder="1" applyAlignment="1">
      <alignment horizontal="right" shrinkToFit="1"/>
    </xf>
    <xf numFmtId="0" fontId="20" fillId="8" borderId="17" xfId="0" applyFont="1" applyFill="1" applyBorder="1" applyAlignment="1">
      <alignment horizontal="right" shrinkToFit="1"/>
    </xf>
    <xf numFmtId="0" fontId="5" fillId="0" borderId="9" xfId="0" applyFont="1" applyBorder="1" applyAlignment="1">
      <alignment shrinkToFit="1"/>
    </xf>
    <xf numFmtId="4" fontId="5" fillId="0" borderId="10" xfId="0" applyNumberFormat="1" applyFont="1" applyBorder="1" applyAlignment="1" applyProtection="1">
      <alignment shrinkToFit="1"/>
      <protection hidden="1"/>
    </xf>
    <xf numFmtId="4" fontId="5" fillId="0" borderId="11" xfId="0" applyNumberFormat="1" applyFont="1" applyBorder="1" applyAlignment="1" applyProtection="1">
      <alignment shrinkToFit="1"/>
      <protection hidden="1"/>
    </xf>
    <xf numFmtId="0" fontId="5" fillId="0" borderId="12" xfId="0" applyFont="1" applyBorder="1" applyAlignment="1">
      <alignment shrinkToFit="1"/>
    </xf>
    <xf numFmtId="4" fontId="5" fillId="0" borderId="13" xfId="0" applyNumberFormat="1" applyFont="1" applyBorder="1" applyAlignment="1" applyProtection="1">
      <alignment shrinkToFit="1"/>
      <protection hidden="1"/>
    </xf>
    <xf numFmtId="4" fontId="5" fillId="0" borderId="14" xfId="0" applyNumberFormat="1" applyFont="1" applyBorder="1" applyAlignment="1" applyProtection="1">
      <alignment shrinkToFit="1"/>
      <protection hidden="1"/>
    </xf>
    <xf numFmtId="0" fontId="22" fillId="0" borderId="21" xfId="0" applyNumberFormat="1" applyFont="1" applyBorder="1" applyAlignment="1" applyProtection="1">
      <alignment horizontal="center"/>
      <protection hidden="1"/>
    </xf>
  </cellXfs>
  <cellStyles count="6">
    <cellStyle name="Hyperlink" xfId="2" builtinId="8"/>
    <cellStyle name="Normal" xfId="0" builtinId="0"/>
    <cellStyle name="Normal 2" xfId="1" xr:uid="{00000000-0005-0000-0000-000000000000}"/>
    <cellStyle name="Normal 2 2" xfId="4" xr:uid="{DAB193AE-8121-4D68-A5B7-F32D0C103C02}"/>
    <cellStyle name="Normal 3 2" xfId="5" xr:uid="{197042E9-D361-430F-9398-BA71231858A1}"/>
    <cellStyle name="Обычный 2" xfId="3" xr:uid="{00000000-0005-0000-0000-000003000000}"/>
  </cellStyles>
  <dxfs count="9">
    <dxf>
      <font>
        <color auto="1"/>
      </font>
      <fill>
        <patternFill patternType="none">
          <bgColor auto="1"/>
        </patternFill>
      </fill>
      <border>
        <left/>
        <right/>
      </border>
    </dxf>
    <dxf>
      <font>
        <b/>
        <i val="0"/>
      </font>
    </dxf>
    <dxf>
      <font>
        <b/>
        <i val="0"/>
      </font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ont>
        <color theme="0" tint="-4.9989318521683403E-2"/>
      </font>
      <fill>
        <patternFill>
          <bgColor theme="0" tint="-4.9989318521683403E-2"/>
        </patternFill>
      </fill>
      <border>
        <left/>
        <right/>
      </border>
    </dxf>
  </dxfs>
  <tableStyles count="0" defaultTableStyle="TableStyleMedium2" defaultPivotStyle="PivotStyleLight16"/>
  <colors>
    <mruColors>
      <color rgb="FFF2F2F2"/>
      <color rgb="FFFCFCFC"/>
      <color rgb="FFFAFAFA"/>
      <color rgb="FF595959"/>
      <color rgb="FFFFF2CC"/>
      <color rgb="FFFFBF00"/>
      <color rgb="FFEEB500"/>
      <color rgb="FFFFFFCC"/>
      <color rgb="FFFFFF9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Beginning</a:t>
            </a:r>
            <a:endParaRPr lang="en-US"/>
          </a:p>
        </c:rich>
      </c:tx>
      <c:layout>
        <c:manualLayout>
          <c:xMode val="edge"/>
          <c:yMode val="edge"/>
          <c:x val="2.9223921990724185E-3"/>
          <c:y val="6.656184486373165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6920835560328375E-2"/>
          <c:y val="0.14037893081761008"/>
          <c:w val="0.48933043598200016"/>
          <c:h val="0.83299633123689731"/>
        </c:manualLayout>
      </c:layout>
      <c:pieChart>
        <c:varyColors val="1"/>
        <c:ser>
          <c:idx val="0"/>
          <c:order val="0"/>
          <c:tx>
            <c:v>Liabilities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3C0-4A77-BD81-8A0C3326A95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3C0-4A77-BD81-8A0C3326A95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3C0-4A77-BD81-8A0C3326A95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3C0-4A77-BD81-8A0C3326A953}"/>
              </c:ext>
            </c:extLst>
          </c:dPt>
          <c:dLbls>
            <c:spPr>
              <a:solidFill>
                <a:srgbClr val="F2F2F2">
                  <a:alpha val="50196"/>
                </a:srgb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[0]!LiabilityItems</c:f>
              <c:strCache>
                <c:ptCount val="4"/>
                <c:pt idx="0">
                  <c:v>Short-Term Debt</c:v>
                </c:pt>
                <c:pt idx="1">
                  <c:v>Trade Accounts Payable</c:v>
                </c:pt>
                <c:pt idx="2">
                  <c:v>Other Accrued Liabilities</c:v>
                </c:pt>
                <c:pt idx="3">
                  <c:v>Long-Term Debt</c:v>
                </c:pt>
              </c:strCache>
            </c:strRef>
          </c:cat>
          <c:val>
            <c:numRef>
              <c:f>[0]!LiabilityValues1</c:f>
              <c:numCache>
                <c:formatCode>General</c:formatCode>
                <c:ptCount val="4"/>
                <c:pt idx="0">
                  <c:v>1400</c:v>
                </c:pt>
                <c:pt idx="1">
                  <c:v>100</c:v>
                </c:pt>
                <c:pt idx="2">
                  <c:v>500</c:v>
                </c:pt>
                <c:pt idx="3">
                  <c:v>1100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BE-4FA7-949E-B1B03B4F83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6443055839488876"/>
          <c:y val="0.21740828092243186"/>
          <c:w val="0.41210902382494713"/>
          <c:h val="0.73884276729559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End</a:t>
            </a:r>
            <a:endParaRPr lang="en-US"/>
          </a:p>
        </c:rich>
      </c:tx>
      <c:layout>
        <c:manualLayout>
          <c:xMode val="edge"/>
          <c:yMode val="edge"/>
          <c:x val="4.3109274097336003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6920821114369501E-2"/>
          <c:y val="0.1337227463312369"/>
          <c:w val="0.48933028532723732"/>
          <c:h val="0.83299633123689731"/>
        </c:manualLayout>
      </c:layout>
      <c:pieChart>
        <c:varyColors val="1"/>
        <c:ser>
          <c:idx val="0"/>
          <c:order val="0"/>
          <c:tx>
            <c:v>Liabilities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802-4863-8ABD-0CC5D7F8A4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802-4863-8ABD-0CC5D7F8A4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802-4863-8ABD-0CC5D7F8A4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802-4863-8ABD-0CC5D7F8A44B}"/>
              </c:ext>
            </c:extLst>
          </c:dPt>
          <c:dLbls>
            <c:spPr>
              <a:solidFill>
                <a:srgbClr val="F2F2F2">
                  <a:alpha val="50196"/>
                </a:srgb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[0]!LiabilityItems</c:f>
              <c:strCache>
                <c:ptCount val="4"/>
                <c:pt idx="0">
                  <c:v>Short-Term Debt</c:v>
                </c:pt>
                <c:pt idx="1">
                  <c:v>Trade Accounts Payable</c:v>
                </c:pt>
                <c:pt idx="2">
                  <c:v>Other Accrued Liabilities</c:v>
                </c:pt>
                <c:pt idx="3">
                  <c:v>Long-Term Debt</c:v>
                </c:pt>
              </c:strCache>
            </c:strRef>
          </c:cat>
          <c:val>
            <c:numRef>
              <c:f>[0]!LiabilityValues2</c:f>
              <c:numCache>
                <c:formatCode>General</c:formatCode>
                <c:ptCount val="4"/>
                <c:pt idx="0">
                  <c:v>600</c:v>
                </c:pt>
                <c:pt idx="1">
                  <c:v>550</c:v>
                </c:pt>
                <c:pt idx="2">
                  <c:v>800</c:v>
                </c:pt>
                <c:pt idx="3">
                  <c:v>1650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93-412C-87E5-D8EF69CE73C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7616089777634105"/>
          <c:y val="0.21740828092243186"/>
          <c:w val="0.40037869166647422"/>
          <c:h val="0.73884276729559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End</a:t>
            </a:r>
            <a:endParaRPr lang="en-US"/>
          </a:p>
        </c:rich>
      </c:tx>
      <c:layout>
        <c:manualLayout>
          <c:xMode val="edge"/>
          <c:yMode val="edge"/>
          <c:x val="4.0055122745399105E-4"/>
          <c:y val="6.656184486373165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5190626670246278E-2"/>
          <c:y val="0.15369129979035639"/>
          <c:w val="0.46587001820183593"/>
          <c:h val="0.79305922431865827"/>
        </c:manualLayout>
      </c:layout>
      <c:pieChart>
        <c:varyColors val="1"/>
        <c:ser>
          <c:idx val="0"/>
          <c:order val="0"/>
          <c:tx>
            <c:v>Assets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CE3-4E0A-A3B7-3308F902352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CE3-4E0A-A3B7-3308F902352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CE3-4E0A-A3B7-3308F902352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CE3-4E0A-A3B7-3308F902352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CE3-4E0A-A3B7-3308F902352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CE3-4E0A-A3B7-3308F902352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C05-4B51-BAF4-24DDC26BB75C}"/>
              </c:ext>
            </c:extLst>
          </c:dPt>
          <c:dLbls>
            <c:spPr>
              <a:solidFill>
                <a:srgbClr val="F2F2F2">
                  <a:alpha val="50196"/>
                </a:srgb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[0]!AssetItems</c:f>
              <c:strCache>
                <c:ptCount val="6"/>
                <c:pt idx="0">
                  <c:v>Cash</c:v>
                </c:pt>
                <c:pt idx="1">
                  <c:v>Trade Accounts Receivable</c:v>
                </c:pt>
                <c:pt idx="2">
                  <c:v>Inventories</c:v>
                </c:pt>
                <c:pt idx="3">
                  <c:v>Property, Plant &amp; Equipment</c:v>
                </c:pt>
                <c:pt idx="4">
                  <c:v>Intangible Assets</c:v>
                </c:pt>
                <c:pt idx="5">
                  <c:v>Equity Investments</c:v>
                </c:pt>
              </c:strCache>
            </c:strRef>
          </c:cat>
          <c:val>
            <c:numRef>
              <c:f>[0]!AssetValues2</c:f>
              <c:numCache>
                <c:formatCode>General</c:formatCode>
                <c:ptCount val="6"/>
                <c:pt idx="0">
                  <c:v>2500</c:v>
                </c:pt>
                <c:pt idx="1">
                  <c:v>550</c:v>
                </c:pt>
                <c:pt idx="2">
                  <c:v>600</c:v>
                </c:pt>
                <c:pt idx="3">
                  <c:v>3000</c:v>
                </c:pt>
                <c:pt idx="4">
                  <c:v>250</c:v>
                </c:pt>
                <c:pt idx="5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9-480F-BFDF-6C0B9C61E49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2317932379810006"/>
          <c:y val="0"/>
          <c:w val="0.4768206762019"/>
          <c:h val="0.995589622641509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Beginning</a:t>
            </a:r>
            <a:endParaRPr lang="en-US"/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3137254901960784E-2"/>
          <c:y val="0.14037893081761008"/>
          <c:w val="0.48684792342133704"/>
          <c:h val="0.82634014675052414"/>
        </c:manualLayout>
      </c:layout>
      <c:pieChart>
        <c:varyColors val="1"/>
        <c:ser>
          <c:idx val="0"/>
          <c:order val="0"/>
          <c:tx>
            <c:v>Equity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B3B-477B-804E-0544D4CE735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B3B-477B-804E-0544D4CE735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B3B-477B-804E-0544D4CE7359}"/>
              </c:ext>
            </c:extLst>
          </c:dPt>
          <c:dLbls>
            <c:spPr>
              <a:solidFill>
                <a:srgbClr val="F2F2F2">
                  <a:alpha val="50196"/>
                </a:srgb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[0]!EquityItems</c:f>
              <c:strCache>
                <c:ptCount val="3"/>
                <c:pt idx="0">
                  <c:v>Common Shares</c:v>
                </c:pt>
                <c:pt idx="1">
                  <c:v>Retained Earnings</c:v>
                </c:pt>
                <c:pt idx="2">
                  <c:v>Revaluation Reserve</c:v>
                </c:pt>
              </c:strCache>
            </c:strRef>
          </c:cat>
          <c:val>
            <c:numRef>
              <c:f>[0]!EquityValues1</c:f>
              <c:numCache>
                <c:formatCode>General</c:formatCode>
                <c:ptCount val="3"/>
                <c:pt idx="0">
                  <c:v>700</c:v>
                </c:pt>
                <c:pt idx="1">
                  <c:v>1700</c:v>
                </c:pt>
                <c:pt idx="2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9-405B-B886-4F7622E161B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316936853481561"/>
          <c:y val="0.30976362683438158"/>
          <c:w val="0.38330121970047859"/>
          <c:h val="0.554132075471698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End</a:t>
            </a:r>
            <a:endParaRPr lang="en-US"/>
          </a:p>
        </c:rich>
      </c:tx>
      <c:layout>
        <c:manualLayout>
          <c:xMode val="edge"/>
          <c:yMode val="edge"/>
          <c:x val="2.8528639802377644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3137254901960784E-2"/>
          <c:y val="0.14703511530398322"/>
          <c:w val="0.48684792342133704"/>
          <c:h val="0.82634014675052414"/>
        </c:manualLayout>
      </c:layout>
      <c:pieChart>
        <c:varyColors val="1"/>
        <c:ser>
          <c:idx val="0"/>
          <c:order val="0"/>
          <c:tx>
            <c:v>Equity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E49-4AB0-8873-64F4EC330EE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E49-4AB0-8873-64F4EC330EE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E49-4AB0-8873-64F4EC330EED}"/>
              </c:ext>
            </c:extLst>
          </c:dPt>
          <c:dLbls>
            <c:spPr>
              <a:solidFill>
                <a:srgbClr val="F2F2F2">
                  <a:alpha val="50196"/>
                </a:srgb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[0]!EquityItems</c:f>
              <c:strCache>
                <c:ptCount val="3"/>
                <c:pt idx="0">
                  <c:v>Common Shares</c:v>
                </c:pt>
                <c:pt idx="1">
                  <c:v>Retained Earnings</c:v>
                </c:pt>
                <c:pt idx="2">
                  <c:v>Revaluation Reserve</c:v>
                </c:pt>
              </c:strCache>
            </c:strRef>
          </c:cat>
          <c:val>
            <c:numRef>
              <c:f>[0]!EquityValues2</c:f>
              <c:numCache>
                <c:formatCode>General</c:formatCode>
                <c:ptCount val="3"/>
                <c:pt idx="0">
                  <c:v>950</c:v>
                </c:pt>
                <c:pt idx="1">
                  <c:v>2450</c:v>
                </c:pt>
                <c:pt idx="2">
                  <c:v>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51-4136-94AF-839261C9889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0101250578971754"/>
          <c:y val="0.30976362683438158"/>
          <c:w val="0.37545808244557666"/>
          <c:h val="0.554132075471698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End Balance</a:t>
            </a:r>
            <a:endParaRPr lang="en-US" sz="1400">
              <a:effectLst/>
            </a:endParaRPr>
          </a:p>
        </c:rich>
      </c:tx>
      <c:layout>
        <c:manualLayout>
          <c:xMode val="edge"/>
          <c:yMode val="edge"/>
          <c:x val="0.32202472899729001"/>
          <c:y val="2.83361928104575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9299711189093508E-2"/>
          <c:y val="8.3217774861475649E-2"/>
          <c:w val="0.90140057762181303"/>
          <c:h val="0.809382837561971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DataBase!$AI$2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DataBase!$AH$6:$AH$7</c:f>
              <c:strCache>
                <c:ptCount val="2"/>
                <c:pt idx="0">
                  <c:v>Assets</c:v>
                </c:pt>
                <c:pt idx="1">
                  <c:v>Liabilities &amp; Equity</c:v>
                </c:pt>
              </c:strCache>
            </c:strRef>
          </c:cat>
          <c:val>
            <c:numRef>
              <c:f>DataBase!$AI$6:$AI$7</c:f>
              <c:numCache>
                <c:formatCode>_(* #,##0_);_(* \(#,##0\);_(* "-"??_);_(@_)</c:formatCode>
                <c:ptCount val="2"/>
                <c:pt idx="0">
                  <c:v>7250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67-4E12-A9A4-D4786E1E60C1}"/>
            </c:ext>
          </c:extLst>
        </c:ser>
        <c:ser>
          <c:idx val="1"/>
          <c:order val="1"/>
          <c:tx>
            <c:strRef>
              <c:f>DataBase!$AJ$2</c:f>
              <c:strCache>
                <c:ptCount val="1"/>
                <c:pt idx="0">
                  <c:v>Liabilities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DataBase!$AH$6:$AH$7</c:f>
              <c:strCache>
                <c:ptCount val="2"/>
                <c:pt idx="0">
                  <c:v>Assets</c:v>
                </c:pt>
                <c:pt idx="1">
                  <c:v>Liabilities &amp; Equity</c:v>
                </c:pt>
              </c:strCache>
            </c:strRef>
          </c:cat>
          <c:val>
            <c:numRef>
              <c:f>DataBase!$AJ$6:$AJ$7</c:f>
              <c:numCache>
                <c:formatCode>_(* #,##0_);_(* \(#,##0\);_(* "-"??_);_(@_)</c:formatCode>
                <c:ptCount val="2"/>
                <c:pt idx="1">
                  <c:v>3600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67-4E12-A9A4-D4786E1E60C1}"/>
            </c:ext>
          </c:extLst>
        </c:ser>
        <c:ser>
          <c:idx val="2"/>
          <c:order val="2"/>
          <c:tx>
            <c:strRef>
              <c:f>DataBase!$AK$2</c:f>
              <c:strCache>
                <c:ptCount val="1"/>
                <c:pt idx="0">
                  <c:v>Equity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DataBase!$AH$6:$AH$7</c:f>
              <c:strCache>
                <c:ptCount val="2"/>
                <c:pt idx="0">
                  <c:v>Assets</c:v>
                </c:pt>
                <c:pt idx="1">
                  <c:v>Liabilities &amp; Equity</c:v>
                </c:pt>
              </c:strCache>
            </c:strRef>
          </c:cat>
          <c:val>
            <c:numRef>
              <c:f>DataBase!$AK$6:$AK$7</c:f>
              <c:numCache>
                <c:formatCode>_(* #,##0_);_(* \(#,##0\);_(* "-"??_);_(@_)</c:formatCode>
                <c:ptCount val="2"/>
                <c:pt idx="1">
                  <c:v>3650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67-4E12-A9A4-D4786E1E60C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100"/>
        <c:axId val="898025152"/>
        <c:axId val="898011008"/>
      </c:barChart>
      <c:catAx>
        <c:axId val="898025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8011008"/>
        <c:crosses val="autoZero"/>
        <c:auto val="1"/>
        <c:lblAlgn val="ctr"/>
        <c:lblOffset val="100"/>
        <c:noMultiLvlLbl val="0"/>
      </c:catAx>
      <c:valAx>
        <c:axId val="898011008"/>
        <c:scaling>
          <c:orientation val="minMax"/>
        </c:scaling>
        <c:delete val="1"/>
        <c:axPos val="l"/>
        <c:numFmt formatCode="_(* #,##0_);_(* \(#,##0\);_(* &quot;-&quot;??_);_(@_)" sourceLinked="1"/>
        <c:majorTickMark val="none"/>
        <c:minorTickMark val="none"/>
        <c:tickLblPos val="nextTo"/>
        <c:crossAx val="898025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r>
              <a:rPr lang="tr-TR" sz="1400" b="1" i="0" baseline="0">
                <a:solidFill>
                  <a:srgbClr val="595959"/>
                </a:solidFill>
                <a:effectLst/>
              </a:rPr>
              <a:t>Beginning</a:t>
            </a:r>
            <a:r>
              <a:rPr lang="en-US" sz="1400" b="1" i="0" baseline="0">
                <a:solidFill>
                  <a:srgbClr val="595959"/>
                </a:solidFill>
                <a:effectLst/>
              </a:rPr>
              <a:t> Balance</a:t>
            </a:r>
            <a:endParaRPr lang="en-US" sz="1400">
              <a:solidFill>
                <a:srgbClr val="595959"/>
              </a:solidFill>
              <a:effectLst/>
            </a:endParaRPr>
          </a:p>
        </c:rich>
      </c:tx>
      <c:layout>
        <c:manualLayout>
          <c:xMode val="edge"/>
          <c:yMode val="edge"/>
          <c:x val="0.2445768970189702"/>
          <c:y val="2.31482843137254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595959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9299711189093508E-2"/>
          <c:y val="0.11099555263925343"/>
          <c:w val="0.90140057762181303"/>
          <c:h val="0.781605059784193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DataBase!$AI$2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DataBase!$AH$3:$AH$4</c:f>
              <c:strCache>
                <c:ptCount val="2"/>
                <c:pt idx="0">
                  <c:v>Assets</c:v>
                </c:pt>
                <c:pt idx="1">
                  <c:v>Liabilities &amp; Equity</c:v>
                </c:pt>
              </c:strCache>
            </c:strRef>
          </c:cat>
          <c:val>
            <c:numRef>
              <c:f>DataBase!$AI$3:$AI$4</c:f>
              <c:numCache>
                <c:formatCode>_(* #,##0_);_(* \(#,##0\);_(* "-"??_);_(@_)</c:formatCode>
                <c:ptCount val="2"/>
                <c:pt idx="0">
                  <c:v>5700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BE-4216-88EE-8036AF3EDB41}"/>
            </c:ext>
          </c:extLst>
        </c:ser>
        <c:ser>
          <c:idx val="1"/>
          <c:order val="1"/>
          <c:tx>
            <c:strRef>
              <c:f>DataBase!$AJ$2</c:f>
              <c:strCache>
                <c:ptCount val="1"/>
                <c:pt idx="0">
                  <c:v>Liabilities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DataBase!$AH$3:$AH$4</c:f>
              <c:strCache>
                <c:ptCount val="2"/>
                <c:pt idx="0">
                  <c:v>Assets</c:v>
                </c:pt>
                <c:pt idx="1">
                  <c:v>Liabilities &amp; Equity</c:v>
                </c:pt>
              </c:strCache>
            </c:strRef>
          </c:cat>
          <c:val>
            <c:numRef>
              <c:f>DataBase!$AJ$3:$AJ$4</c:f>
              <c:numCache>
                <c:formatCode>_(* #,##0_);_(* \(#,##0\);_(* "-"??_);_(@_)</c:formatCode>
                <c:ptCount val="2"/>
                <c:pt idx="1">
                  <c:v>3100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BE-4216-88EE-8036AF3EDB41}"/>
            </c:ext>
          </c:extLst>
        </c:ser>
        <c:ser>
          <c:idx val="2"/>
          <c:order val="2"/>
          <c:tx>
            <c:strRef>
              <c:f>DataBase!$AK$2</c:f>
              <c:strCache>
                <c:ptCount val="1"/>
                <c:pt idx="0">
                  <c:v>Equity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DataBase!$AH$3:$AH$4</c:f>
              <c:strCache>
                <c:ptCount val="2"/>
                <c:pt idx="0">
                  <c:v>Assets</c:v>
                </c:pt>
                <c:pt idx="1">
                  <c:v>Liabilities &amp; Equity</c:v>
                </c:pt>
              </c:strCache>
            </c:strRef>
          </c:cat>
          <c:val>
            <c:numRef>
              <c:f>DataBase!$AK$3:$AK$4</c:f>
              <c:numCache>
                <c:formatCode>_(* #,##0_);_(* \(#,##0\);_(* "-"??_);_(@_)</c:formatCode>
                <c:ptCount val="2"/>
                <c:pt idx="1">
                  <c:v>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BE-4216-88EE-8036AF3EDB4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100"/>
        <c:axId val="898025152"/>
        <c:axId val="898011008"/>
      </c:barChart>
      <c:catAx>
        <c:axId val="898025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8011008"/>
        <c:crosses val="autoZero"/>
        <c:auto val="1"/>
        <c:lblAlgn val="ctr"/>
        <c:lblOffset val="100"/>
        <c:noMultiLvlLbl val="0"/>
      </c:catAx>
      <c:valAx>
        <c:axId val="898011008"/>
        <c:scaling>
          <c:orientation val="minMax"/>
        </c:scaling>
        <c:delete val="1"/>
        <c:axPos val="l"/>
        <c:numFmt formatCode="_(* #,##0_);_(* \(#,##0\);_(* &quot;-&quot;??_);_(@_)" sourceLinked="1"/>
        <c:majorTickMark val="none"/>
        <c:minorTickMark val="none"/>
        <c:tickLblPos val="nextTo"/>
        <c:crossAx val="898025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Beginning</a:t>
            </a:r>
            <a:endParaRPr lang="en-US"/>
          </a:p>
        </c:rich>
      </c:tx>
      <c:layout>
        <c:manualLayout>
          <c:xMode val="edge"/>
          <c:yMode val="edge"/>
          <c:x val="3.7444293070404344E-3"/>
          <c:y val="3.466981132075471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27197296818836E-2"/>
          <c:y val="0.15653354297693919"/>
          <c:w val="0.47593045004271828"/>
          <c:h val="0.81018553459119502"/>
        </c:manualLayout>
      </c:layout>
      <c:pieChart>
        <c:varyColors val="1"/>
        <c:ser>
          <c:idx val="0"/>
          <c:order val="0"/>
          <c:tx>
            <c:v>Assets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A53-45A8-9D47-71BFE4281C0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A53-45A8-9D47-71BFE4281C0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A53-45A8-9D47-71BFE4281C0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A53-45A8-9D47-71BFE4281C0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A53-45A8-9D47-71BFE4281C0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A53-45A8-9D47-71BFE4281C0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298-4927-9050-A31F4D6E00DB}"/>
              </c:ext>
            </c:extLst>
          </c:dPt>
          <c:dLbls>
            <c:spPr>
              <a:solidFill>
                <a:srgbClr val="F2F2F2">
                  <a:alpha val="49804"/>
                </a:srgb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[0]!AssetItems</c:f>
              <c:strCache>
                <c:ptCount val="6"/>
                <c:pt idx="0">
                  <c:v>Cash</c:v>
                </c:pt>
                <c:pt idx="1">
                  <c:v>Trade Accounts Receivable</c:v>
                </c:pt>
                <c:pt idx="2">
                  <c:v>Inventories</c:v>
                </c:pt>
                <c:pt idx="3">
                  <c:v>Property, Plant &amp; Equipment</c:v>
                </c:pt>
                <c:pt idx="4">
                  <c:v>Intangible Assets</c:v>
                </c:pt>
                <c:pt idx="5">
                  <c:v>Equity Investments</c:v>
                </c:pt>
              </c:strCache>
            </c:strRef>
          </c:cat>
          <c:val>
            <c:numRef>
              <c:f>[0]!AssetValues1</c:f>
              <c:numCache>
                <c:formatCode>General</c:formatCode>
                <c:ptCount val="6"/>
                <c:pt idx="0">
                  <c:v>1000</c:v>
                </c:pt>
                <c:pt idx="1">
                  <c:v>1100</c:v>
                </c:pt>
                <c:pt idx="2">
                  <c:v>700</c:v>
                </c:pt>
                <c:pt idx="3">
                  <c:v>2500</c:v>
                </c:pt>
                <c:pt idx="4">
                  <c:v>150</c:v>
                </c:pt>
                <c:pt idx="5">
                  <c:v>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61-4063-AFF0-20DB717E497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2439405484871571"/>
          <c:y val="2.1747903563941306E-2"/>
          <c:w val="0.47113214953702637"/>
          <c:h val="0.97825209643605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CFCFC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5"/><Relationship Id="rId7" Type="http://schemas.microsoft.com/office/2007/relationships/hdphoto" Target="../media/hdphoto1.wdp"/><Relationship Id="rId1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10" Type="http://schemas.openxmlformats.org/officeDocument/2006/relationships/hyperlink" Target="#Input!A7"/><Relationship Id="rId4" Type="http://schemas.openxmlformats.org/officeDocument/2006/relationships/image" Target="../media/image2.png"/><Relationship Id="rId9" Type="http://schemas.openxmlformats.org/officeDocument/2006/relationships/hyperlink" Target="#PrintForm!A9"/><Relationship Id="rId13" Type="http://schemas.openxmlformats.org/officeDocument/2006/relationships/image" Target="../media/image6.png"/><Relationship Id="rId14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image" Target="../media/image1.png"/><Relationship Id="rId17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hyperlink" Target="#Input!A7"/><Relationship Id="rId5" Type="http://schemas.openxmlformats.org/officeDocument/2006/relationships/chart" Target="../charts/chart5.xml"/><Relationship Id="rId15" Type="http://schemas.openxmlformats.org/officeDocument/2006/relationships/image" Target="../media/image2.png"/><Relationship Id="rId10" Type="http://schemas.openxmlformats.org/officeDocument/2006/relationships/hyperlink" Target="#PrintForm!A9"/><Relationship Id="rId4" Type="http://schemas.openxmlformats.org/officeDocument/2006/relationships/chart" Target="../charts/chart4.xml"/><Relationship Id="rId9" Type="http://schemas.openxmlformats.org/officeDocument/2006/relationships/hyperlink" Target="#Dashboard!A5"/><Relationship Id="rId18" Type="http://schemas.openxmlformats.org/officeDocument/2006/relationships/image" Target="../media/image7.png"/><Relationship Id="rId1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Input!A7"/><Relationship Id="rId5" Type="http://schemas.openxmlformats.org/officeDocument/2006/relationships/hyperlink" Target="#PrintForm!A9"/><Relationship Id="rId4" Type="http://schemas.openxmlformats.org/officeDocument/2006/relationships/hyperlink" Target="#Dashboard!A5"/><Relationship Id="rId7" Type="http://schemas.openxmlformats.org/officeDocument/2006/relationships/image" Target="../media/image8.png"/><Relationship Id="rId8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Input!A7"/><Relationship Id="rId2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72000</xdr:colOff>
      <xdr:row>1</xdr:row>
      <xdr:rowOff>24225</xdr:rowOff>
    </xdr:from>
    <xdr:to>
      <xdr:col>3</xdr:col>
      <xdr:colOff>404550</xdr:colOff>
      <xdr:row>2</xdr:row>
      <xdr:rowOff>280575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08CAD0AD-DDAF-B1A1-9731-5325825BF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650" y="109950"/>
          <a:ext cx="504000" cy="504000"/>
        </a:xfrm>
        <a:prstGeom prst="rect">
          <a:avLst/>
        </a:prstGeom>
      </xdr:spPr>
    </xdr:pic>
    <xdr:clientData/>
  </xdr:twoCellAnchor>
  <xdr:twoCellAnchor editAs="oneCell">
    <xdr:from>
      <xdr:col>5</xdr:col>
      <xdr:colOff>609858</xdr:colOff>
      <xdr:row>1</xdr:row>
      <xdr:rowOff>114311</xdr:rowOff>
    </xdr:from>
    <xdr:to>
      <xdr:col>7</xdr:col>
      <xdr:colOff>215583</xdr:colOff>
      <xdr:row>2</xdr:row>
      <xdr:rowOff>190490</xdr:rowOff>
    </xdr:to>
    <xdr:sp macro="[0]!Dashboard" textlink="">
      <xdr:nvSpPr>
        <xdr:cNvPr id="18" name="btnDashboard">
          <a:hlinkClick xmlns:r="http://schemas.openxmlformats.org/officeDocument/2006/relationships" r:id="rId8" tooltip="Go to:"/>
          <a:extLst>
            <a:ext uri="{FF2B5EF4-FFF2-40B4-BE49-F238E27FC236}">
              <a16:creationId xmlns:a16="http://schemas.microsoft.com/office/drawing/2014/main" id="{83AAF5D2-D4FD-4660-A92C-C3E3A9378213}"/>
            </a:ext>
          </a:extLst>
        </xdr:cNvPr>
        <xdr:cNvSpPr/>
      </xdr:nvSpPr>
      <xdr:spPr>
        <a:xfrm>
          <a:off x="4791333" y="200036"/>
          <a:ext cx="1044000" cy="323829"/>
        </a:xfrm>
        <a:prstGeom prst="roundRect">
          <a:avLst>
            <a:gd name="adj" fmla="val 25362"/>
          </a:avLst>
        </a:prstGeom>
        <a:solidFill>
          <a:schemeClr val="accent4">
            <a:lumMod val="60000"/>
            <a:lumOff val="40000"/>
          </a:schemeClr>
        </a:solidFill>
        <a:ln w="28575"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0">
              <a:solidFill>
                <a:schemeClr val="tx1">
                  <a:lumMod val="95000"/>
                  <a:lumOff val="5000"/>
                </a:schemeClr>
              </a:solidFill>
              <a:latin typeface="Arial"/>
              <a:ea typeface="+mn-ea"/>
              <a:cs typeface="Arial"/>
            </a:rPr>
            <a:t>DASHBOARD</a:t>
          </a:r>
          <a:endParaRPr lang="ru-RU" sz="1100" b="0">
            <a:solidFill>
              <a:schemeClr val="tx1">
                <a:lumMod val="95000"/>
                <a:lumOff val="5000"/>
              </a:schemeClr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9</xdr:col>
      <xdr:colOff>184725</xdr:colOff>
      <xdr:row>1</xdr:row>
      <xdr:rowOff>114311</xdr:rowOff>
    </xdr:from>
    <xdr:to>
      <xdr:col>9</xdr:col>
      <xdr:colOff>1228725</xdr:colOff>
      <xdr:row>2</xdr:row>
      <xdr:rowOff>190490</xdr:rowOff>
    </xdr:to>
    <xdr:sp macro="[0]!PrintForm" textlink="">
      <xdr:nvSpPr>
        <xdr:cNvPr id="19" name="Скругленный прямоугольник 21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D6BA749E-C8D8-457B-8641-24C0DFFE7CB4}"/>
            </a:ext>
          </a:extLst>
        </xdr:cNvPr>
        <xdr:cNvSpPr/>
      </xdr:nvSpPr>
      <xdr:spPr>
        <a:xfrm>
          <a:off x="6109275" y="200036"/>
          <a:ext cx="1044000" cy="323829"/>
        </a:xfrm>
        <a:prstGeom prst="roundRect">
          <a:avLst>
            <a:gd name="adj" fmla="val 25362"/>
          </a:avLst>
        </a:prstGeom>
        <a:solidFill>
          <a:schemeClr val="accent4">
            <a:lumMod val="60000"/>
            <a:lumOff val="40000"/>
          </a:schemeClr>
        </a:solidFill>
        <a:ln w="28575"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0">
              <a:solidFill>
                <a:schemeClr val="tx1">
                  <a:lumMod val="95000"/>
                  <a:lumOff val="5000"/>
                </a:schemeClr>
              </a:solidFill>
              <a:latin typeface="Arial"/>
              <a:ea typeface="+mn-ea"/>
              <a:cs typeface="Arial"/>
            </a:rPr>
            <a:t>PRINT FORM</a:t>
          </a:r>
          <a:endParaRPr lang="ru-RU" sz="1100" b="0">
            <a:solidFill>
              <a:schemeClr val="tx1">
                <a:lumMod val="95000"/>
                <a:lumOff val="5000"/>
              </a:schemeClr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4</xdr:col>
      <xdr:colOff>673041</xdr:colOff>
      <xdr:row>1</xdr:row>
      <xdr:rowOff>114311</xdr:rowOff>
    </xdr:from>
    <xdr:to>
      <xdr:col>5</xdr:col>
      <xdr:colOff>335916</xdr:colOff>
      <xdr:row>2</xdr:row>
      <xdr:rowOff>190490</xdr:rowOff>
    </xdr:to>
    <xdr:sp macro="" textlink="">
      <xdr:nvSpPr>
        <xdr:cNvPr id="20" name="Скругленный прямоугольник 6">
          <a:hlinkClick xmlns:r="http://schemas.openxmlformats.org/officeDocument/2006/relationships" r:id="rId10" tooltip="Go to:"/>
          <a:extLst>
            <a:ext uri="{FF2B5EF4-FFF2-40B4-BE49-F238E27FC236}">
              <a16:creationId xmlns:a16="http://schemas.microsoft.com/office/drawing/2014/main" id="{2BD910C4-B8B9-485E-82B1-706C280CE77F}"/>
            </a:ext>
          </a:extLst>
        </xdr:cNvPr>
        <xdr:cNvSpPr/>
      </xdr:nvSpPr>
      <xdr:spPr>
        <a:xfrm>
          <a:off x="3473391" y="200036"/>
          <a:ext cx="1044000" cy="323829"/>
        </a:xfrm>
        <a:prstGeom prst="roundRect">
          <a:avLst>
            <a:gd name="adj" fmla="val 25362"/>
          </a:avLst>
        </a:prstGeom>
        <a:solidFill>
          <a:srgbClr val="2E86AB"/>
        </a:solidFill>
        <a:ln w="28575"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US" sz="140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</a:t>
          </a:r>
          <a:r>
            <a:rPr lang="tr-TR" sz="140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NPUTS</a:t>
          </a:r>
          <a:endParaRPr lang="ru-RU" sz="1400" b="1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oneCellAnchor>
    <xdr:from>
      <xdr:col>11</xdr:col>
      <xdr:colOff>122704</xdr:colOff>
      <xdr:row>1</xdr:row>
      <xdr:rowOff>47728</xdr:rowOff>
    </xdr:from>
    <xdr:ext cx="1325166" cy="381000"/>
    <xdr:pic>
      <xdr:nvPicPr>
        <xdr:cNvPr id="1020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</xdr:colOff>
      <xdr:row>17</xdr:row>
      <xdr:rowOff>54150</xdr:rowOff>
    </xdr:from>
    <xdr:to>
      <xdr:col>5</xdr:col>
      <xdr:colOff>0</xdr:colOff>
      <xdr:row>27</xdr:row>
      <xdr:rowOff>57150</xdr:rowOff>
    </xdr:to>
    <xdr:graphicFrame macro="">
      <xdr:nvGraphicFramePr>
        <xdr:cNvPr id="15" name="Liabilities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28</xdr:row>
      <xdr:rowOff>0</xdr:rowOff>
    </xdr:from>
    <xdr:to>
      <xdr:col>5</xdr:col>
      <xdr:colOff>0</xdr:colOff>
      <xdr:row>38</xdr:row>
      <xdr:rowOff>3000</xdr:rowOff>
    </xdr:to>
    <xdr:graphicFrame macro="">
      <xdr:nvGraphicFramePr>
        <xdr:cNvPr id="56" name="Liabilities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1</xdr:colOff>
      <xdr:row>28</xdr:row>
      <xdr:rowOff>0</xdr:rowOff>
    </xdr:from>
    <xdr:to>
      <xdr:col>3</xdr:col>
      <xdr:colOff>0</xdr:colOff>
      <xdr:row>38</xdr:row>
      <xdr:rowOff>3000</xdr:rowOff>
    </xdr:to>
    <xdr:graphicFrame macro="">
      <xdr:nvGraphicFramePr>
        <xdr:cNvPr id="61" name="Assets2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0</xdr:colOff>
      <xdr:row>17</xdr:row>
      <xdr:rowOff>54150</xdr:rowOff>
    </xdr:from>
    <xdr:to>
      <xdr:col>9</xdr:col>
      <xdr:colOff>9525</xdr:colOff>
      <xdr:row>27</xdr:row>
      <xdr:rowOff>57150</xdr:rowOff>
    </xdr:to>
    <xdr:graphicFrame macro="">
      <xdr:nvGraphicFramePr>
        <xdr:cNvPr id="63" name="Equity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6</xdr:col>
      <xdr:colOff>0</xdr:colOff>
      <xdr:row>28</xdr:row>
      <xdr:rowOff>0</xdr:rowOff>
    </xdr:from>
    <xdr:to>
      <xdr:col>9</xdr:col>
      <xdr:colOff>9525</xdr:colOff>
      <xdr:row>38</xdr:row>
      <xdr:rowOff>3000</xdr:rowOff>
    </xdr:to>
    <xdr:graphicFrame macro="">
      <xdr:nvGraphicFramePr>
        <xdr:cNvPr id="64" name="Equity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4</xdr:col>
      <xdr:colOff>0</xdr:colOff>
      <xdr:row>6</xdr:row>
      <xdr:rowOff>28575</xdr:rowOff>
    </xdr:from>
    <xdr:to>
      <xdr:col>5</xdr:col>
      <xdr:colOff>0</xdr:colOff>
      <xdr:row>15</xdr:row>
      <xdr:rowOff>118575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28CE6216-6239-4092-A9E1-96A94EAEF0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2</xdr:col>
      <xdr:colOff>1</xdr:colOff>
      <xdr:row>6</xdr:row>
      <xdr:rowOff>28574</xdr:rowOff>
    </xdr:from>
    <xdr:to>
      <xdr:col>3</xdr:col>
      <xdr:colOff>0</xdr:colOff>
      <xdr:row>15</xdr:row>
      <xdr:rowOff>118574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AE7CA365-F70D-456D-AE74-F4118C652A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2</xdr:col>
      <xdr:colOff>0</xdr:colOff>
      <xdr:row>17</xdr:row>
      <xdr:rowOff>54150</xdr:rowOff>
    </xdr:from>
    <xdr:to>
      <xdr:col>3</xdr:col>
      <xdr:colOff>0</xdr:colOff>
      <xdr:row>27</xdr:row>
      <xdr:rowOff>57150</xdr:rowOff>
    </xdr:to>
    <xdr:graphicFrame macro="">
      <xdr:nvGraphicFramePr>
        <xdr:cNvPr id="60" name="Assets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4</xdr:col>
      <xdr:colOff>667008</xdr:colOff>
      <xdr:row>1</xdr:row>
      <xdr:rowOff>114312</xdr:rowOff>
    </xdr:from>
    <xdr:to>
      <xdr:col>4</xdr:col>
      <xdr:colOff>1711008</xdr:colOff>
      <xdr:row>2</xdr:row>
      <xdr:rowOff>190491</xdr:rowOff>
    </xdr:to>
    <xdr:sp macro="[0]!Dashboard" textlink="">
      <xdr:nvSpPr>
        <xdr:cNvPr id="20" name="btnDashboard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1667DA53-9CED-4274-91DC-39D0444A8F10}"/>
            </a:ext>
          </a:extLst>
        </xdr:cNvPr>
        <xdr:cNvSpPr/>
      </xdr:nvSpPr>
      <xdr:spPr>
        <a:xfrm>
          <a:off x="4791333" y="200037"/>
          <a:ext cx="1044000" cy="323829"/>
        </a:xfrm>
        <a:prstGeom prst="roundRect">
          <a:avLst>
            <a:gd name="adj" fmla="val 25362"/>
          </a:avLst>
        </a:prstGeom>
        <a:solidFill>
          <a:srgbClr val="2E86AB"/>
        </a:solidFill>
        <a:ln w="28575"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20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  <a:endParaRPr lang="ru-RU" sz="1200" b="1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4</xdr:col>
      <xdr:colOff>1984950</xdr:colOff>
      <xdr:row>1</xdr:row>
      <xdr:rowOff>114312</xdr:rowOff>
    </xdr:from>
    <xdr:to>
      <xdr:col>4</xdr:col>
      <xdr:colOff>3028950</xdr:colOff>
      <xdr:row>2</xdr:row>
      <xdr:rowOff>190491</xdr:rowOff>
    </xdr:to>
    <xdr:sp macro="[0]!PrintForm" textlink="">
      <xdr:nvSpPr>
        <xdr:cNvPr id="21" name="Скругленный прямоугольник 21">
          <a:hlinkClick xmlns:r="http://schemas.openxmlformats.org/officeDocument/2006/relationships" r:id="rId10" tooltip="Go to:"/>
          <a:extLst>
            <a:ext uri="{FF2B5EF4-FFF2-40B4-BE49-F238E27FC236}">
              <a16:creationId xmlns:a16="http://schemas.microsoft.com/office/drawing/2014/main" id="{2C946A3B-4C99-43EC-87B5-A5C65279DBD2}"/>
            </a:ext>
          </a:extLst>
        </xdr:cNvPr>
        <xdr:cNvSpPr/>
      </xdr:nvSpPr>
      <xdr:spPr>
        <a:xfrm>
          <a:off x="6109275" y="200037"/>
          <a:ext cx="1044000" cy="323829"/>
        </a:xfrm>
        <a:prstGeom prst="roundRect">
          <a:avLst>
            <a:gd name="adj" fmla="val 25362"/>
          </a:avLst>
        </a:prstGeom>
        <a:solidFill>
          <a:schemeClr val="accent4">
            <a:lumMod val="60000"/>
            <a:lumOff val="40000"/>
          </a:schemeClr>
        </a:solidFill>
        <a:ln w="28575"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0">
              <a:solidFill>
                <a:schemeClr val="tx1">
                  <a:lumMod val="95000"/>
                  <a:lumOff val="5000"/>
                </a:schemeClr>
              </a:solidFill>
              <a:latin typeface="Arial"/>
              <a:ea typeface="+mn-ea"/>
              <a:cs typeface="Arial"/>
            </a:rPr>
            <a:t>PRINT FORM</a:t>
          </a:r>
          <a:endParaRPr lang="ru-RU" sz="1100" b="0">
            <a:solidFill>
              <a:schemeClr val="tx1">
                <a:lumMod val="95000"/>
                <a:lumOff val="5000"/>
              </a:schemeClr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2978091</xdr:colOff>
      <xdr:row>1</xdr:row>
      <xdr:rowOff>114312</xdr:rowOff>
    </xdr:from>
    <xdr:to>
      <xdr:col>4</xdr:col>
      <xdr:colOff>393066</xdr:colOff>
      <xdr:row>2</xdr:row>
      <xdr:rowOff>190491</xdr:rowOff>
    </xdr:to>
    <xdr:sp macro="" textlink="">
      <xdr:nvSpPr>
        <xdr:cNvPr id="22" name="Скругленный прямоугольник 6">
          <a:hlinkClick xmlns:r="http://schemas.openxmlformats.org/officeDocument/2006/relationships" r:id="rId11" tooltip="Go to:"/>
          <a:extLst>
            <a:ext uri="{FF2B5EF4-FFF2-40B4-BE49-F238E27FC236}">
              <a16:creationId xmlns:a16="http://schemas.microsoft.com/office/drawing/2014/main" id="{7B6F946D-95DB-40B4-8898-5E76D04BAF40}"/>
            </a:ext>
          </a:extLst>
        </xdr:cNvPr>
        <xdr:cNvSpPr/>
      </xdr:nvSpPr>
      <xdr:spPr>
        <a:xfrm>
          <a:off x="3473391" y="200037"/>
          <a:ext cx="1044000" cy="323829"/>
        </a:xfrm>
        <a:prstGeom prst="roundRect">
          <a:avLst>
            <a:gd name="adj" fmla="val 25362"/>
          </a:avLst>
        </a:prstGeom>
        <a:solidFill>
          <a:schemeClr val="accent4">
            <a:lumMod val="60000"/>
            <a:lumOff val="40000"/>
          </a:schemeClr>
        </a:solidFill>
        <a:ln w="28575"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US" sz="1100" b="0">
              <a:solidFill>
                <a:schemeClr val="tx1">
                  <a:lumMod val="95000"/>
                  <a:lumOff val="5000"/>
                </a:schemeClr>
              </a:solidFill>
              <a:latin typeface="Arial"/>
              <a:ea typeface="+mn-ea"/>
              <a:cs typeface="Arial"/>
            </a:rPr>
            <a:t>I</a:t>
          </a:r>
          <a:r>
            <a:rPr lang="tr-TR" sz="1100" b="0">
              <a:solidFill>
                <a:schemeClr val="tx1">
                  <a:lumMod val="95000"/>
                  <a:lumOff val="5000"/>
                </a:schemeClr>
              </a:solidFill>
              <a:latin typeface="Arial"/>
              <a:ea typeface="+mn-ea"/>
              <a:cs typeface="Arial"/>
            </a:rPr>
            <a:t>NPUTS</a:t>
          </a:r>
          <a:endParaRPr lang="ru-RU" sz="1100" b="0">
            <a:solidFill>
              <a:schemeClr val="tx1">
                <a:lumMod val="95000"/>
                <a:lumOff val="5000"/>
              </a:schemeClr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1</xdr:col>
      <xdr:colOff>72000</xdr:colOff>
      <xdr:row>1</xdr:row>
      <xdr:rowOff>24225</xdr:rowOff>
    </xdr:from>
    <xdr:to>
      <xdr:col>2</xdr:col>
      <xdr:colOff>328350</xdr:colOff>
      <xdr:row>2</xdr:row>
      <xdr:rowOff>280575</xdr:rowOff>
    </xdr:to>
    <xdr:pic>
      <xdr:nvPicPr>
        <xdr:cNvPr id="23" name="mainicon">
          <a:extLst>
            <a:ext uri="{FF2B5EF4-FFF2-40B4-BE49-F238E27FC236}">
              <a16:creationId xmlns:a16="http://schemas.microsoft.com/office/drawing/2014/main" id="{31A3DBC6-4C88-460B-A2E5-DC79DB211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650" y="109950"/>
          <a:ext cx="504000" cy="504000"/>
        </a:xfrm>
        <a:prstGeom prst="rect">
          <a:avLst/>
        </a:prstGeom>
      </xdr:spPr>
    </xdr:pic>
    <xdr:clientData/>
  </xdr:twoCellAnchor>
  <xdr:oneCellAnchor>
    <xdr:from>
      <xdr:col>7</xdr:col>
      <xdr:colOff>522754</xdr:colOff>
      <xdr:row>1</xdr:row>
      <xdr:rowOff>47728</xdr:rowOff>
    </xdr:from>
    <xdr:ext cx="1325166" cy="381000"/>
    <xdr:pic>
      <xdr:nvPicPr>
        <xdr:cNvPr id="1064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72000</xdr:colOff>
      <xdr:row>1</xdr:row>
      <xdr:rowOff>24225</xdr:rowOff>
    </xdr:from>
    <xdr:to>
      <xdr:col>3</xdr:col>
      <xdr:colOff>347400</xdr:colOff>
      <xdr:row>2</xdr:row>
      <xdr:rowOff>280575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11558023-DBD6-47BA-AAE5-49EEC8503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650" y="109950"/>
          <a:ext cx="504000" cy="504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4315083</xdr:colOff>
      <xdr:row>1</xdr:row>
      <xdr:rowOff>114311</xdr:rowOff>
    </xdr:from>
    <xdr:to>
      <xdr:col>3</xdr:col>
      <xdr:colOff>5359083</xdr:colOff>
      <xdr:row>2</xdr:row>
      <xdr:rowOff>190490</xdr:rowOff>
    </xdr:to>
    <xdr:sp macro="[0]!Dashboard" textlink="">
      <xdr:nvSpPr>
        <xdr:cNvPr id="8" name="btnDashboard">
          <a:hlinkClick xmlns:r="http://schemas.openxmlformats.org/officeDocument/2006/relationships" r:id="rId4" tooltip="Go to:"/>
          <a:extLst>
            <a:ext uri="{FF2B5EF4-FFF2-40B4-BE49-F238E27FC236}">
              <a16:creationId xmlns:a16="http://schemas.microsoft.com/office/drawing/2014/main" id="{C0A03A1F-0EDE-442F-B77E-4A43366D5B61}"/>
            </a:ext>
          </a:extLst>
        </xdr:cNvPr>
        <xdr:cNvSpPr/>
      </xdr:nvSpPr>
      <xdr:spPr>
        <a:xfrm>
          <a:off x="4791333" y="200036"/>
          <a:ext cx="1044000" cy="323829"/>
        </a:xfrm>
        <a:prstGeom prst="roundRect">
          <a:avLst>
            <a:gd name="adj" fmla="val 25362"/>
          </a:avLst>
        </a:prstGeom>
        <a:solidFill>
          <a:schemeClr val="accent4">
            <a:lumMod val="60000"/>
            <a:lumOff val="40000"/>
          </a:schemeClr>
        </a:solidFill>
        <a:ln w="28575"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0">
              <a:solidFill>
                <a:schemeClr val="tx1">
                  <a:lumMod val="95000"/>
                  <a:lumOff val="5000"/>
                </a:schemeClr>
              </a:solidFill>
              <a:latin typeface="Arial"/>
              <a:ea typeface="+mn-ea"/>
              <a:cs typeface="Arial"/>
            </a:rPr>
            <a:t>DASHBOARD</a:t>
          </a:r>
          <a:endParaRPr lang="ru-RU" sz="1100" b="0">
            <a:solidFill>
              <a:schemeClr val="tx1">
                <a:lumMod val="95000"/>
                <a:lumOff val="5000"/>
              </a:schemeClr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4</xdr:col>
      <xdr:colOff>251400</xdr:colOff>
      <xdr:row>1</xdr:row>
      <xdr:rowOff>114311</xdr:rowOff>
    </xdr:from>
    <xdr:to>
      <xdr:col>4</xdr:col>
      <xdr:colOff>1295400</xdr:colOff>
      <xdr:row>2</xdr:row>
      <xdr:rowOff>190490</xdr:rowOff>
    </xdr:to>
    <xdr:sp macro="[0]!PrintForm" textlink="">
      <xdr:nvSpPr>
        <xdr:cNvPr id="10" name="Скругленный прямоугольник 21">
          <a:hlinkClick xmlns:r="http://schemas.openxmlformats.org/officeDocument/2006/relationships" r:id="rId5" tooltip="Go to:"/>
          <a:extLst>
            <a:ext uri="{FF2B5EF4-FFF2-40B4-BE49-F238E27FC236}">
              <a16:creationId xmlns:a16="http://schemas.microsoft.com/office/drawing/2014/main" id="{8B612548-8C6A-4C24-BB74-A38B5E133161}"/>
            </a:ext>
          </a:extLst>
        </xdr:cNvPr>
        <xdr:cNvSpPr/>
      </xdr:nvSpPr>
      <xdr:spPr>
        <a:xfrm>
          <a:off x="6109275" y="200036"/>
          <a:ext cx="1044000" cy="323829"/>
        </a:xfrm>
        <a:prstGeom prst="roundRect">
          <a:avLst>
            <a:gd name="adj" fmla="val 25362"/>
          </a:avLst>
        </a:prstGeom>
        <a:solidFill>
          <a:srgbClr val="2E86AB"/>
        </a:solidFill>
        <a:ln w="28575"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20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PRINT FORM</a:t>
          </a:r>
          <a:endParaRPr lang="ru-RU" sz="1200" b="1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3</xdr:col>
      <xdr:colOff>2997141</xdr:colOff>
      <xdr:row>1</xdr:row>
      <xdr:rowOff>114311</xdr:rowOff>
    </xdr:from>
    <xdr:to>
      <xdr:col>3</xdr:col>
      <xdr:colOff>4041141</xdr:colOff>
      <xdr:row>2</xdr:row>
      <xdr:rowOff>190490</xdr:rowOff>
    </xdr:to>
    <xdr:sp macro="" textlink="">
      <xdr:nvSpPr>
        <xdr:cNvPr id="11" name="Скругленный прямоугольник 6">
          <a:hlinkClick xmlns:r="http://schemas.openxmlformats.org/officeDocument/2006/relationships" r:id="rId6" tooltip="Go to:"/>
          <a:extLst>
            <a:ext uri="{FF2B5EF4-FFF2-40B4-BE49-F238E27FC236}">
              <a16:creationId xmlns:a16="http://schemas.microsoft.com/office/drawing/2014/main" id="{14C5D711-5D84-4E15-8244-72205DF8AF3C}"/>
            </a:ext>
          </a:extLst>
        </xdr:cNvPr>
        <xdr:cNvSpPr/>
      </xdr:nvSpPr>
      <xdr:spPr>
        <a:xfrm>
          <a:off x="3473391" y="200036"/>
          <a:ext cx="1044000" cy="323829"/>
        </a:xfrm>
        <a:prstGeom prst="roundRect">
          <a:avLst>
            <a:gd name="adj" fmla="val 25362"/>
          </a:avLst>
        </a:prstGeom>
        <a:solidFill>
          <a:schemeClr val="accent4">
            <a:lumMod val="60000"/>
            <a:lumOff val="40000"/>
          </a:schemeClr>
        </a:solidFill>
        <a:ln w="28575"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US" sz="1100" b="0">
              <a:solidFill>
                <a:schemeClr val="tx1">
                  <a:lumMod val="95000"/>
                  <a:lumOff val="5000"/>
                </a:schemeClr>
              </a:solidFill>
              <a:latin typeface="Arial"/>
              <a:ea typeface="+mn-ea"/>
              <a:cs typeface="Arial"/>
            </a:rPr>
            <a:t>I</a:t>
          </a:r>
          <a:r>
            <a:rPr lang="tr-TR" sz="1100" b="0">
              <a:solidFill>
                <a:schemeClr val="tx1">
                  <a:lumMod val="95000"/>
                  <a:lumOff val="5000"/>
                </a:schemeClr>
              </a:solidFill>
              <a:latin typeface="Arial"/>
              <a:ea typeface="+mn-ea"/>
              <a:cs typeface="Arial"/>
            </a:rPr>
            <a:t>NPUTS</a:t>
          </a:r>
          <a:endParaRPr lang="ru-RU" sz="1100" b="0">
            <a:solidFill>
              <a:schemeClr val="tx1">
                <a:lumMod val="95000"/>
                <a:lumOff val="5000"/>
              </a:schemeClr>
            </a:solidFill>
            <a:latin typeface="Arial"/>
            <a:ea typeface="+mn-ea"/>
            <a:cs typeface="Arial"/>
          </a:endParaRPr>
        </a:p>
      </xdr:txBody>
    </xdr:sp>
    <xdr:clientData/>
  </xdr:twoCellAnchor>
  <xdr:oneCellAnchor>
    <xdr:from>
      <xdr:col>5</xdr:col>
      <xdr:colOff>732304</xdr:colOff>
      <xdr:row>1</xdr:row>
      <xdr:rowOff>47728</xdr:rowOff>
    </xdr:from>
    <xdr:ext cx="1325166" cy="381000"/>
    <xdr:pic>
      <xdr:nvPicPr>
        <xdr:cNvPr id="1011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824E808-A4B1-4D3D-8984-C01A79BD0F16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C38ECB90-7262-69BA-5917-F59C95603DB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E2C5BC17-73A4-CA43-F593-9BF7F173D34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Input">
    <pageSetUpPr fitToPage="1"/>
  </sheetPr>
  <dimension ref="A1:O35"/>
  <sheetViews>
    <sheetView showGridLines="0" showRowColHeaders="0" tabSelected="1" zoomScaleNormal="100" zoomScaleSheetLayoutView="100" workbookViewId="0">
      <pane ySplit="6" topLeftCell="A7" activePane="bottomLeft" state="frozen"/>
      <selection pane="bottomLeft" activeCell="A7" sqref="A7"/>
    </sheetView>
  </sheetViews>
  <sheetFormatPr defaultColWidth="8.85546875" defaultRowHeight="15" x14ac:dyDescent="0.25"/>
  <cols>
    <col min="1" max="1" width="3.7109375" style="11" customWidth="1"/>
    <col min="2" max="2" width="1.7109375" style="11" customWidth="1"/>
    <col min="3" max="3" width="0.85546875" style="11" customWidth="1"/>
    <col min="4" max="4" width="35.7109375" style="11" customWidth="1"/>
    <col min="5" max="6" width="20.7109375" style="11" customWidth="1"/>
    <col min="7" max="7" width="0.85546875" style="11" customWidth="1"/>
    <col min="8" max="8" width="3.7109375" style="11" customWidth="1"/>
    <col min="9" max="9" width="0.85546875" style="11" customWidth="1"/>
    <col min="10" max="10" width="35.7109375" style="11" customWidth="1"/>
    <col min="11" max="12" width="20.7109375" style="11" customWidth="1"/>
    <col min="13" max="13" width="0.85546875" style="11" customWidth="1"/>
    <col min="14" max="14" width="1.7109375" style="11" customWidth="1"/>
    <col min="15" max="15" width="3.7109375" style="11" customWidth="1"/>
    <col min="16" max="16" width="8.85546875" style="11" customWidth="1"/>
    <col min="17" max="16384" width="8.85546875" style="11"/>
  </cols>
  <sheetData>
    <row r="1" spans="1:15" s="1" customFormat="1" ht="6.75" customHeight="1" x14ac:dyDescent="0.25">
      <c r="B1" s="2"/>
      <c r="C1" s="2"/>
      <c r="F1" s="3"/>
      <c r="G1" s="3"/>
    </row>
    <row r="2" spans="1:15" s="246" customFormat="1" ht="20.100000000000001" customHeight="1" x14ac:dyDescent="0.25">
      <c r="B2" s="247"/>
      <c r="C2" s="247"/>
      <c r="D2" s="248" t="s">
        <v>1</v>
      </c>
      <c r="E2" s="249"/>
      <c r="F2" s="250"/>
      <c r="G2" s="250"/>
      <c r="H2" s="250"/>
      <c r="I2" s="250"/>
      <c r="J2" s="251"/>
      <c r="K2" s="252"/>
      <c r="L2" s="252"/>
      <c r="M2" s="252"/>
      <c r="N2" s="250"/>
      <c r="O2" s="253"/>
    </row>
    <row r="3" spans="1:15" s="238" customFormat="1" ht="24" customHeight="1" x14ac:dyDescent="0.25">
      <c r="B3" s="239"/>
      <c r="C3" s="239"/>
      <c r="D3" s="240" t="s">
        <v>46</v>
      </c>
      <c r="E3" s="241"/>
      <c r="F3" s="242"/>
      <c r="G3" s="242"/>
      <c r="H3" s="242"/>
      <c r="I3" s="242"/>
      <c r="J3" s="244"/>
      <c r="K3" s="245"/>
      <c r="L3" s="245"/>
      <c r="M3" s="245"/>
      <c r="N3" s="242"/>
      <c r="O3" s="243"/>
    </row>
    <row r="4" spans="1:15" s="7" customFormat="1" ht="4.9000000000000004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262" customFormat="1" ht="15" customHeight="1" x14ac:dyDescent="0.25">
      <c r="A5" s="258"/>
      <c r="B5" s="259"/>
      <c r="C5" s="260"/>
      <c r="D5" s="265" t="str">
        <f>IF(OR(E30&lt;&gt;K30,F30&lt;&gt;L30),"Total assets must be equal to total capital and liabilities. Please check and correct the figures!","")</f>
        <v/>
      </c>
      <c r="E5" s="257"/>
      <c r="F5" s="257"/>
      <c r="G5" s="257"/>
      <c r="H5" s="257"/>
      <c r="I5" s="257"/>
      <c r="J5" s="257"/>
      <c r="K5" s="257"/>
      <c r="L5" s="257"/>
      <c r="M5" s="260"/>
      <c r="N5" s="261"/>
      <c r="O5" s="258"/>
    </row>
    <row r="6" spans="1:15" s="18" customFormat="1" ht="21.95" customHeight="1" x14ac:dyDescent="0.25">
      <c r="A6" s="86"/>
      <c r="B6" s="129"/>
      <c r="C6" s="130"/>
      <c r="D6" s="120" t="s">
        <v>4</v>
      </c>
      <c r="E6" s="121" t="s">
        <v>5</v>
      </c>
      <c r="F6" s="121" t="s">
        <v>6</v>
      </c>
      <c r="G6" s="130"/>
      <c r="H6" s="131"/>
      <c r="I6" s="130"/>
      <c r="J6" s="120" t="s">
        <v>4</v>
      </c>
      <c r="K6" s="121" t="s">
        <v>5</v>
      </c>
      <c r="L6" s="121" t="s">
        <v>6</v>
      </c>
      <c r="M6" s="132"/>
      <c r="N6" s="92"/>
      <c r="O6" s="86"/>
    </row>
    <row r="7" spans="1:15" s="7" customFormat="1" ht="4.5" customHeight="1" x14ac:dyDescent="0.25">
      <c r="A7" s="6"/>
      <c r="B7" s="8"/>
      <c r="C7" s="9"/>
      <c r="D7" s="9"/>
      <c r="E7" s="9"/>
      <c r="F7" s="9"/>
      <c r="G7" s="9"/>
      <c r="H7" s="29"/>
      <c r="I7" s="29"/>
      <c r="J7" s="29"/>
      <c r="K7" s="29"/>
      <c r="L7" s="29"/>
      <c r="M7" s="29"/>
      <c r="N7" s="10"/>
      <c r="O7" s="6"/>
    </row>
    <row r="8" spans="1:15" s="197" customFormat="1" ht="24.95" customHeight="1" x14ac:dyDescent="0.25">
      <c r="B8" s="198"/>
      <c r="C8" s="199"/>
      <c r="D8" s="205" t="s">
        <v>2</v>
      </c>
      <c r="E8" s="206"/>
      <c r="F8" s="206"/>
      <c r="G8" s="200"/>
      <c r="H8" s="201"/>
      <c r="I8" s="202"/>
      <c r="J8" s="207" t="s">
        <v>7</v>
      </c>
      <c r="K8" s="208"/>
      <c r="L8" s="208"/>
      <c r="M8" s="203"/>
      <c r="N8" s="204"/>
    </row>
    <row r="9" spans="1:15" s="7" customFormat="1" ht="20.100000000000001" customHeight="1" x14ac:dyDescent="0.25">
      <c r="B9" s="8"/>
      <c r="C9" s="22"/>
      <c r="D9" s="123" t="s">
        <v>3</v>
      </c>
      <c r="E9" s="125"/>
      <c r="F9" s="125"/>
      <c r="G9" s="22"/>
      <c r="H9" s="30"/>
      <c r="I9" s="23"/>
      <c r="J9" s="126" t="s">
        <v>10</v>
      </c>
      <c r="K9" s="127"/>
      <c r="L9" s="127"/>
      <c r="M9" s="34"/>
      <c r="N9" s="10"/>
    </row>
    <row r="10" spans="1:15" s="7" customFormat="1" ht="18" customHeight="1" x14ac:dyDescent="0.25">
      <c r="B10" s="8"/>
      <c r="C10" s="22"/>
      <c r="D10" s="100" t="s">
        <v>12</v>
      </c>
      <c r="E10" s="101">
        <v>1000</v>
      </c>
      <c r="F10" s="102">
        <v>2500</v>
      </c>
      <c r="G10" s="22"/>
      <c r="H10" s="30"/>
      <c r="I10" s="23"/>
      <c r="J10" s="107" t="s">
        <v>29</v>
      </c>
      <c r="K10" s="108">
        <v>1400</v>
      </c>
      <c r="L10" s="109">
        <v>600</v>
      </c>
      <c r="M10" s="35"/>
      <c r="N10" s="10"/>
    </row>
    <row r="11" spans="1:15" s="7" customFormat="1" ht="18" customHeight="1" x14ac:dyDescent="0.25">
      <c r="B11" s="8"/>
      <c r="C11" s="22"/>
      <c r="D11" s="100" t="s">
        <v>25</v>
      </c>
      <c r="E11" s="101">
        <v>1100</v>
      </c>
      <c r="F11" s="102">
        <v>550</v>
      </c>
      <c r="G11" s="22"/>
      <c r="H11" s="29"/>
      <c r="I11" s="23"/>
      <c r="J11" s="107" t="s">
        <v>18</v>
      </c>
      <c r="K11" s="108">
        <v>100</v>
      </c>
      <c r="L11" s="109">
        <v>550</v>
      </c>
      <c r="M11" s="35"/>
      <c r="N11" s="10"/>
    </row>
    <row r="12" spans="1:15" s="7" customFormat="1" ht="18" customHeight="1" x14ac:dyDescent="0.25">
      <c r="B12" s="8"/>
      <c r="C12" s="22"/>
      <c r="D12" s="100" t="s">
        <v>37</v>
      </c>
      <c r="E12" s="101">
        <v>700</v>
      </c>
      <c r="F12" s="102">
        <v>600</v>
      </c>
      <c r="G12" s="22"/>
      <c r="H12" s="29"/>
      <c r="I12" s="23"/>
      <c r="J12" s="107" t="s">
        <v>30</v>
      </c>
      <c r="K12" s="108">
        <v>500</v>
      </c>
      <c r="L12" s="109">
        <v>800</v>
      </c>
      <c r="M12" s="35"/>
      <c r="N12" s="10"/>
    </row>
    <row r="13" spans="1:15" s="7" customFormat="1" ht="18" customHeight="1" thickBot="1" x14ac:dyDescent="0.3">
      <c r="B13" s="8"/>
      <c r="C13" s="22"/>
      <c r="D13" s="100"/>
      <c r="E13" s="101"/>
      <c r="F13" s="102"/>
      <c r="G13" s="22"/>
      <c r="H13" s="30"/>
      <c r="I13" s="23"/>
      <c r="J13" s="107"/>
      <c r="K13" s="108"/>
      <c r="L13" s="109"/>
      <c r="M13" s="35"/>
      <c r="N13" s="10"/>
    </row>
    <row r="14" spans="1:15" s="7" customFormat="1" ht="18" customHeight="1" thickTop="1" x14ac:dyDescent="0.25">
      <c r="B14" s="8"/>
      <c r="C14" s="22"/>
      <c r="D14" s="100"/>
      <c r="E14" s="101"/>
      <c r="F14" s="102"/>
      <c r="G14" s="22"/>
      <c r="H14" s="30"/>
      <c r="I14" s="23"/>
      <c r="J14" s="110" t="s">
        <v>15</v>
      </c>
      <c r="K14" s="229">
        <f>SUBTOTAL(109,Input!$K10:$K13)</f>
        <v>2000</v>
      </c>
      <c r="L14" s="230">
        <f>SUBTOTAL(109,Input!$L10:$L13)</f>
        <v>1950</v>
      </c>
      <c r="M14" s="36"/>
      <c r="N14" s="10"/>
    </row>
    <row r="15" spans="1:15" s="7" customFormat="1" ht="18" customHeight="1" x14ac:dyDescent="0.25">
      <c r="B15" s="8"/>
      <c r="C15" s="22"/>
      <c r="D15" s="100"/>
      <c r="E15" s="101"/>
      <c r="F15" s="102"/>
      <c r="G15" s="22"/>
      <c r="H15" s="29"/>
      <c r="I15" s="23"/>
      <c r="J15" s="126" t="s">
        <v>14</v>
      </c>
      <c r="K15" s="128"/>
      <c r="L15" s="128"/>
      <c r="M15" s="23"/>
      <c r="N15" s="10"/>
    </row>
    <row r="16" spans="1:15" s="7" customFormat="1" ht="18" customHeight="1" x14ac:dyDescent="0.25">
      <c r="B16" s="8"/>
      <c r="C16" s="22"/>
      <c r="D16" s="100"/>
      <c r="E16" s="101"/>
      <c r="F16" s="102"/>
      <c r="G16" s="22"/>
      <c r="H16" s="29"/>
      <c r="I16" s="23"/>
      <c r="J16" s="107" t="s">
        <v>19</v>
      </c>
      <c r="K16" s="108">
        <v>1100</v>
      </c>
      <c r="L16" s="109">
        <v>1650</v>
      </c>
      <c r="M16" s="35"/>
      <c r="N16" s="10"/>
    </row>
    <row r="17" spans="1:15" s="7" customFormat="1" ht="18" customHeight="1" x14ac:dyDescent="0.25">
      <c r="B17" s="8"/>
      <c r="C17" s="22"/>
      <c r="D17" s="100"/>
      <c r="E17" s="101"/>
      <c r="F17" s="102"/>
      <c r="G17" s="22"/>
      <c r="H17" s="29"/>
      <c r="I17" s="23"/>
      <c r="J17" s="107"/>
      <c r="K17" s="108"/>
      <c r="L17" s="109"/>
      <c r="M17" s="35"/>
      <c r="N17" s="10"/>
    </row>
    <row r="18" spans="1:15" s="7" customFormat="1" ht="18" customHeight="1" thickBot="1" x14ac:dyDescent="0.3">
      <c r="B18" s="8"/>
      <c r="C18" s="22"/>
      <c r="D18" s="100"/>
      <c r="E18" s="101"/>
      <c r="F18" s="102"/>
      <c r="G18" s="22"/>
      <c r="H18" s="30"/>
      <c r="I18" s="23"/>
      <c r="J18" s="107"/>
      <c r="K18" s="108"/>
      <c r="L18" s="109"/>
      <c r="M18" s="35"/>
      <c r="N18" s="10"/>
    </row>
    <row r="19" spans="1:15" s="7" customFormat="1" ht="18" customHeight="1" thickTop="1" thickBot="1" x14ac:dyDescent="0.3">
      <c r="B19" s="8"/>
      <c r="C19" s="22"/>
      <c r="D19" s="100"/>
      <c r="E19" s="101"/>
      <c r="F19" s="102"/>
      <c r="G19" s="22"/>
      <c r="H19" s="31"/>
      <c r="I19" s="23"/>
      <c r="J19" s="110" t="s">
        <v>16</v>
      </c>
      <c r="K19" s="229">
        <f>SUBTOTAL(109,Input!$K16:$K18)</f>
        <v>1100</v>
      </c>
      <c r="L19" s="230">
        <f>SUBTOTAL(109,Input!$L16:$L18)</f>
        <v>1650</v>
      </c>
      <c r="M19" s="36"/>
      <c r="N19" s="10"/>
    </row>
    <row r="20" spans="1:15" s="7" customFormat="1" ht="18" customHeight="1" thickTop="1" x14ac:dyDescent="0.25">
      <c r="B20" s="8"/>
      <c r="C20" s="22"/>
      <c r="D20" s="103" t="s">
        <v>8</v>
      </c>
      <c r="E20" s="232">
        <f>SUBTOTAL(109,Input!$E10:$E19)</f>
        <v>2800</v>
      </c>
      <c r="F20" s="233">
        <f>SUBTOTAL(109,Input!$F$10:$F$19)</f>
        <v>3650</v>
      </c>
      <c r="G20" s="22"/>
      <c r="H20" s="30"/>
      <c r="I20" s="23"/>
      <c r="J20" s="122" t="s">
        <v>17</v>
      </c>
      <c r="K20" s="231">
        <f>SUM(SubL1_1,SubL2_1)</f>
        <v>3100</v>
      </c>
      <c r="L20" s="231">
        <f>SUM(SubL1_2,SubL2_2)</f>
        <v>3600</v>
      </c>
      <c r="M20" s="27"/>
      <c r="N20" s="10"/>
    </row>
    <row r="21" spans="1:15" s="7" customFormat="1" ht="20.100000000000001" customHeight="1" x14ac:dyDescent="0.3">
      <c r="A21" s="6"/>
      <c r="B21" s="8"/>
      <c r="C21" s="22"/>
      <c r="D21" s="123" t="s">
        <v>35</v>
      </c>
      <c r="E21" s="124"/>
      <c r="F21" s="124"/>
      <c r="G21" s="22"/>
      <c r="H21" s="30"/>
      <c r="I21" s="26"/>
      <c r="J21" s="117" t="s">
        <v>55</v>
      </c>
      <c r="K21" s="118"/>
      <c r="L21" s="118"/>
      <c r="M21" s="119"/>
      <c r="N21" s="10"/>
      <c r="O21" s="6"/>
    </row>
    <row r="22" spans="1:15" s="7" customFormat="1" ht="18" customHeight="1" x14ac:dyDescent="0.25">
      <c r="B22" s="8"/>
      <c r="C22" s="22"/>
      <c r="D22" s="100" t="s">
        <v>13</v>
      </c>
      <c r="E22" s="101">
        <v>2500</v>
      </c>
      <c r="F22" s="102">
        <v>3000</v>
      </c>
      <c r="G22" s="22"/>
      <c r="H22" s="30"/>
      <c r="I22" s="24"/>
      <c r="J22" s="111" t="s">
        <v>20</v>
      </c>
      <c r="K22" s="112">
        <v>700</v>
      </c>
      <c r="L22" s="113">
        <v>950</v>
      </c>
      <c r="M22" s="32"/>
      <c r="N22" s="10"/>
    </row>
    <row r="23" spans="1:15" s="7" customFormat="1" ht="18" customHeight="1" x14ac:dyDescent="0.25">
      <c r="B23" s="8"/>
      <c r="C23" s="22"/>
      <c r="D23" s="100" t="s">
        <v>40</v>
      </c>
      <c r="E23" s="101">
        <v>150</v>
      </c>
      <c r="F23" s="102">
        <v>250</v>
      </c>
      <c r="G23" s="22"/>
      <c r="H23" s="30"/>
      <c r="I23" s="24"/>
      <c r="J23" s="111" t="s">
        <v>24</v>
      </c>
      <c r="K23" s="112">
        <v>1700</v>
      </c>
      <c r="L23" s="113">
        <v>2450</v>
      </c>
      <c r="M23" s="32"/>
      <c r="N23" s="10"/>
    </row>
    <row r="24" spans="1:15" s="7" customFormat="1" ht="18" customHeight="1" x14ac:dyDescent="0.25">
      <c r="B24" s="8"/>
      <c r="C24" s="22"/>
      <c r="D24" s="100" t="s">
        <v>41</v>
      </c>
      <c r="E24" s="101">
        <v>250</v>
      </c>
      <c r="F24" s="102">
        <v>350</v>
      </c>
      <c r="G24" s="22"/>
      <c r="H24" s="30"/>
      <c r="I24" s="24"/>
      <c r="J24" s="111" t="s">
        <v>47</v>
      </c>
      <c r="K24" s="112">
        <v>200</v>
      </c>
      <c r="L24" s="113">
        <v>250</v>
      </c>
      <c r="M24" s="32"/>
      <c r="N24" s="10"/>
    </row>
    <row r="25" spans="1:15" s="7" customFormat="1" ht="18" customHeight="1" x14ac:dyDescent="0.25">
      <c r="B25" s="8"/>
      <c r="C25" s="22"/>
      <c r="D25" s="100"/>
      <c r="E25" s="101"/>
      <c r="F25" s="102"/>
      <c r="G25" s="22"/>
      <c r="H25" s="30"/>
      <c r="I25" s="24"/>
      <c r="J25" s="111"/>
      <c r="K25" s="112"/>
      <c r="L25" s="113"/>
      <c r="M25" s="32"/>
      <c r="N25" s="10"/>
    </row>
    <row r="26" spans="1:15" s="7" customFormat="1" ht="18" customHeight="1" thickBot="1" x14ac:dyDescent="0.3">
      <c r="B26" s="8"/>
      <c r="C26" s="22"/>
      <c r="D26" s="100"/>
      <c r="E26" s="101"/>
      <c r="F26" s="102"/>
      <c r="G26" s="22"/>
      <c r="H26" s="30"/>
      <c r="I26" s="24"/>
      <c r="J26" s="111"/>
      <c r="K26" s="112"/>
      <c r="L26" s="113"/>
      <c r="M26" s="32"/>
      <c r="N26" s="10"/>
    </row>
    <row r="27" spans="1:15" s="7" customFormat="1" ht="18" customHeight="1" thickTop="1" x14ac:dyDescent="0.25">
      <c r="B27" s="8"/>
      <c r="C27" s="22"/>
      <c r="D27" s="103" t="s">
        <v>9</v>
      </c>
      <c r="E27" s="232">
        <f>SUBTOTAL(109,Input!$E22:$E26)</f>
        <v>2900</v>
      </c>
      <c r="F27" s="233">
        <f>SUBTOTAL(109,Input!$F$22:$F$26)</f>
        <v>3600</v>
      </c>
      <c r="G27" s="22"/>
      <c r="H27" s="30"/>
      <c r="I27" s="24"/>
      <c r="J27" s="114" t="s">
        <v>36</v>
      </c>
      <c r="K27" s="235">
        <f>SUBTOTAL(109,Input!$K22:$K26)</f>
        <v>2600</v>
      </c>
      <c r="L27" s="236">
        <f>SUBTOTAL(109,Input!$L22:$L26)</f>
        <v>3650</v>
      </c>
      <c r="M27" s="33"/>
      <c r="N27" s="10"/>
    </row>
    <row r="28" spans="1:15" s="7" customFormat="1" ht="20.100000000000001" customHeight="1" x14ac:dyDescent="0.25">
      <c r="B28" s="8"/>
      <c r="C28" s="25"/>
      <c r="D28" s="104" t="s">
        <v>11</v>
      </c>
      <c r="E28" s="234">
        <f>SUM(SubA1_1,SubA2_1)</f>
        <v>5700</v>
      </c>
      <c r="F28" s="234">
        <f>SUM(SubA1_2,SubA2_2)</f>
        <v>7250</v>
      </c>
      <c r="G28" s="22"/>
      <c r="H28" s="30"/>
      <c r="I28" s="24"/>
      <c r="J28" s="115"/>
      <c r="K28" s="116"/>
      <c r="L28" s="116"/>
      <c r="M28" s="28"/>
      <c r="N28" s="10"/>
    </row>
    <row r="29" spans="1:15" s="7" customFormat="1" ht="4.5" customHeight="1" x14ac:dyDescent="0.25">
      <c r="B29" s="8"/>
      <c r="C29" s="9"/>
      <c r="D29" s="105"/>
      <c r="E29" s="106"/>
      <c r="F29" s="106"/>
      <c r="G29" s="9"/>
      <c r="H29" s="9"/>
      <c r="I29" s="9"/>
      <c r="J29" s="105"/>
      <c r="K29" s="106"/>
      <c r="L29" s="106"/>
      <c r="M29" s="9"/>
      <c r="N29" s="10"/>
    </row>
    <row r="30" spans="1:15" s="81" customFormat="1" ht="19.5" customHeight="1" x14ac:dyDescent="0.25">
      <c r="B30" s="82"/>
      <c r="C30" s="83"/>
      <c r="D30" s="99" t="s">
        <v>11</v>
      </c>
      <c r="E30" s="237">
        <f>TotalAssets1</f>
        <v>5700</v>
      </c>
      <c r="F30" s="237">
        <f>TotalAssets2</f>
        <v>7250</v>
      </c>
      <c r="G30" s="83"/>
      <c r="H30" s="84"/>
      <c r="I30" s="83"/>
      <c r="J30" s="99" t="s">
        <v>32</v>
      </c>
      <c r="K30" s="237">
        <f>SUM(TotalLiabilities1,SubC1_1)</f>
        <v>5700</v>
      </c>
      <c r="L30" s="237">
        <f>SUM(TotalLiabilities2,SubC1_2)</f>
        <v>7250</v>
      </c>
      <c r="M30" s="83"/>
      <c r="N30" s="85"/>
    </row>
    <row r="31" spans="1:15" s="7" customFormat="1" ht="9" customHeight="1" x14ac:dyDescent="0.25">
      <c r="B31" s="12"/>
      <c r="C31" s="13"/>
      <c r="D31" s="21"/>
      <c r="E31" s="13"/>
      <c r="F31" s="13"/>
      <c r="G31" s="13"/>
      <c r="H31" s="13"/>
      <c r="I31" s="13"/>
      <c r="J31" s="13"/>
      <c r="K31" s="13"/>
      <c r="L31" s="13"/>
      <c r="M31" s="13"/>
      <c r="N31" s="14"/>
    </row>
    <row r="32" spans="1:15" s="7" customFormat="1" ht="7.35" customHeight="1" x14ac:dyDescent="0.25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spans="1:14" s="209" customFormat="1" ht="22.9" customHeight="1" x14ac:dyDescent="0.25">
      <c r="B33" s="210"/>
      <c r="C33" s="210"/>
      <c r="D33" s="16"/>
      <c r="E33" s="211"/>
      <c r="F33" s="211"/>
      <c r="G33" s="211"/>
      <c r="H33" s="210"/>
      <c r="I33" s="210"/>
      <c r="J33" s="210"/>
      <c r="K33" s="210"/>
      <c r="L33" s="210"/>
      <c r="M33" s="210"/>
      <c r="N33" s="210"/>
    </row>
    <row r="34" spans="1:14" ht="23.1" customHeight="1" x14ac:dyDescent="0.25">
      <c r="A34" s="7"/>
    </row>
    <row r="35" spans="1:14" s="15" customFormat="1" ht="22.9" customHeight="1" x14ac:dyDescent="0.25">
      <c r="A35" s="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</sheetData>
  <sheetProtection algorithmName="SHA-512" hashValue="46XkxROAnTvWd84Gj4ile33N0lNbhgbRQU9ZMbezXkTzDOEealR6v+O18hbcdzWvtvCccDx63pYOGPX/3OebZg==" saltValue="Jhzv05iMUgMF/h8xaipLwg==" spinCount="100000" sheet="1" objects="1" scenarios="1"/>
  <dataConsolidate/>
  <printOptions horizontalCentered="1"/>
  <pageMargins left="0.31496062992125984" right="0.31496062992125984" top="0.31496062992125984" bottom="0.31496062992125984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Dashboard">
    <pageSetUpPr fitToPage="1"/>
  </sheetPr>
  <dimension ref="A1:K44"/>
  <sheetViews>
    <sheetView showGridLines="0" showRowColHeaders="0" zoomScaleNormal="100" zoomScaleSheetLayoutView="85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2" width="3.7109375" style="11" customWidth="1"/>
    <col min="3" max="3" width="48.7109375" style="11" customWidth="1"/>
    <col min="4" max="4" width="5.7109375" style="11" customWidth="1"/>
    <col min="5" max="5" width="48.7109375" style="11" customWidth="1"/>
    <col min="6" max="6" width="5.7109375" style="11" customWidth="1"/>
    <col min="7" max="7" width="23" style="11" bestFit="1" customWidth="1"/>
    <col min="8" max="9" width="12.7109375" style="11" customWidth="1"/>
    <col min="10" max="11" width="3.7109375" style="11" customWidth="1"/>
    <col min="12" max="12" width="8.85546875" style="11" customWidth="1"/>
    <col min="13" max="16384" width="8.85546875" style="11"/>
  </cols>
  <sheetData>
    <row r="1" spans="1:11" s="1" customFormat="1" ht="6.75" customHeight="1" x14ac:dyDescent="0.25">
      <c r="B1" s="2"/>
      <c r="F1" s="3"/>
      <c r="G1" s="3"/>
    </row>
    <row r="2" spans="1:11" s="288" customFormat="1" ht="20.100000000000001" customHeight="1" x14ac:dyDescent="0.25">
      <c r="B2" s="289"/>
      <c r="C2" s="281" t="s">
        <v>1</v>
      </c>
      <c r="D2" s="282"/>
      <c r="E2" s="282"/>
      <c r="F2" s="290"/>
      <c r="G2" s="290"/>
      <c r="H2" s="291"/>
      <c r="I2" s="292"/>
      <c r="J2" s="290"/>
      <c r="K2" s="293"/>
    </row>
    <row r="3" spans="1:11" s="238" customFormat="1" ht="24" customHeight="1" x14ac:dyDescent="0.25">
      <c r="B3" s="239"/>
      <c r="C3" s="240" t="s">
        <v>0</v>
      </c>
      <c r="D3" s="241"/>
      <c r="E3" s="241"/>
      <c r="F3" s="242"/>
      <c r="G3" s="242"/>
      <c r="H3" s="287"/>
      <c r="I3" s="245"/>
      <c r="J3" s="242"/>
      <c r="K3" s="243"/>
    </row>
    <row r="4" spans="1:11" s="7" customFormat="1" ht="4.9000000000000004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7" customFormat="1" ht="4.9000000000000004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18" customFormat="1" ht="4.5" customHeight="1" x14ac:dyDescent="0.25">
      <c r="A6" s="86"/>
      <c r="B6" s="87"/>
      <c r="C6" s="88"/>
      <c r="D6" s="88"/>
      <c r="E6" s="88"/>
      <c r="F6" s="88"/>
      <c r="G6" s="88"/>
      <c r="H6" s="254" t="s">
        <v>23</v>
      </c>
      <c r="I6" s="254"/>
      <c r="J6" s="89"/>
      <c r="K6" s="17"/>
    </row>
    <row r="7" spans="1:11" s="164" customFormat="1" ht="15" customHeight="1" x14ac:dyDescent="0.25">
      <c r="A7" s="180"/>
      <c r="B7" s="165"/>
      <c r="C7" s="166"/>
      <c r="D7" s="166"/>
      <c r="E7" s="166"/>
      <c r="F7" s="166"/>
      <c r="G7" s="255"/>
      <c r="H7" s="256"/>
      <c r="I7" s="256"/>
      <c r="J7" s="169"/>
      <c r="K7" s="180"/>
    </row>
    <row r="8" spans="1:11" s="164" customFormat="1" ht="15" customHeight="1" x14ac:dyDescent="0.25">
      <c r="B8" s="165"/>
      <c r="C8" s="166"/>
      <c r="D8" s="179"/>
      <c r="E8" s="179"/>
      <c r="F8" s="179"/>
      <c r="G8" s="301" t="s">
        <v>26</v>
      </c>
      <c r="H8" s="302" t="s">
        <v>27</v>
      </c>
      <c r="I8" s="303" t="s">
        <v>28</v>
      </c>
      <c r="J8" s="169"/>
    </row>
    <row r="9" spans="1:11" s="164" customFormat="1" ht="15" customHeight="1" x14ac:dyDescent="0.25">
      <c r="B9" s="165"/>
      <c r="C9" s="166"/>
      <c r="D9" s="179"/>
      <c r="E9" s="179"/>
      <c r="F9" s="179"/>
      <c r="G9" s="304" t="s">
        <v>42</v>
      </c>
      <c r="H9" s="305">
        <f>Input!$E$20/Input!$K$14</f>
        <v>1.4</v>
      </c>
      <c r="I9" s="306">
        <f>Input!$F$20/Input!$L$14</f>
        <v>1.8717948717948718</v>
      </c>
      <c r="J9" s="169"/>
    </row>
    <row r="10" spans="1:11" s="164" customFormat="1" ht="15" customHeight="1" x14ac:dyDescent="0.25">
      <c r="B10" s="165"/>
      <c r="C10" s="166"/>
      <c r="D10" s="179"/>
      <c r="E10" s="179"/>
      <c r="F10" s="179"/>
      <c r="G10" s="304" t="s">
        <v>43</v>
      </c>
      <c r="H10" s="305">
        <f>TotalLiabilities1/TotalAssets1</f>
        <v>0.54385964912280704</v>
      </c>
      <c r="I10" s="306">
        <f>TotalLiabilities2/TotalAssets2</f>
        <v>0.49655172413793103</v>
      </c>
      <c r="J10" s="169"/>
    </row>
    <row r="11" spans="1:11" s="164" customFormat="1" ht="15" customHeight="1" x14ac:dyDescent="0.25">
      <c r="B11" s="165"/>
      <c r="C11" s="166"/>
      <c r="D11" s="166"/>
      <c r="E11" s="166"/>
      <c r="F11" s="166"/>
      <c r="G11" s="304" t="s">
        <v>44</v>
      </c>
      <c r="H11" s="305">
        <f>TotalLiabilities1/Input!$K$27</f>
        <v>1.1923076923076923</v>
      </c>
      <c r="I11" s="306">
        <f>TotalLiabilities2/Input!$L$27</f>
        <v>0.98630136986301364</v>
      </c>
      <c r="J11" s="169"/>
    </row>
    <row r="12" spans="1:11" s="164" customFormat="1" ht="15" customHeight="1" x14ac:dyDescent="0.25">
      <c r="B12" s="165"/>
      <c r="C12" s="166"/>
      <c r="D12" s="166"/>
      <c r="E12" s="166"/>
      <c r="F12" s="166"/>
      <c r="G12" s="307" t="s">
        <v>45</v>
      </c>
      <c r="H12" s="308">
        <f>Input!$E$20-Input!$K$14</f>
        <v>800</v>
      </c>
      <c r="I12" s="309">
        <f>Input!$F$20-Input!$L$14</f>
        <v>1700</v>
      </c>
      <c r="J12" s="169"/>
    </row>
    <row r="13" spans="1:11" s="164" customFormat="1" ht="15" customHeight="1" x14ac:dyDescent="0.25">
      <c r="B13" s="165"/>
      <c r="C13" s="166"/>
      <c r="D13" s="167"/>
      <c r="E13" s="167"/>
      <c r="F13" s="168"/>
      <c r="G13" s="168"/>
      <c r="H13" s="40"/>
      <c r="I13" s="40"/>
      <c r="J13" s="169"/>
    </row>
    <row r="14" spans="1:11" s="164" customFormat="1" ht="60" customHeight="1" x14ac:dyDescent="0.3">
      <c r="B14" s="165"/>
      <c r="C14" s="166"/>
      <c r="D14" s="168"/>
      <c r="E14" s="168"/>
      <c r="F14" s="167"/>
      <c r="G14" s="264" t="str">
        <f>IF(OR(Input!E30&lt;&gt;Input!K30,Input!F30&lt;&gt;Input!L30),"Total assets must be equal to total capital and liabilities. Please check and correct the figures!","")</f>
        <v/>
      </c>
      <c r="H14" s="263"/>
      <c r="I14" s="263"/>
      <c r="J14" s="169"/>
    </row>
    <row r="15" spans="1:11" s="164" customFormat="1" ht="15" customHeight="1" x14ac:dyDescent="0.25">
      <c r="B15" s="165"/>
      <c r="C15" s="170"/>
      <c r="D15" s="170"/>
      <c r="E15" s="170"/>
      <c r="F15" s="170"/>
      <c r="G15" s="170"/>
      <c r="H15" s="171"/>
      <c r="I15" s="171"/>
      <c r="J15" s="169"/>
    </row>
    <row r="16" spans="1:11" s="164" customFormat="1" ht="15" customHeight="1" x14ac:dyDescent="0.25">
      <c r="B16" s="165"/>
      <c r="C16" s="170"/>
      <c r="D16" s="170"/>
      <c r="E16" s="170"/>
      <c r="F16" s="170"/>
      <c r="G16" s="170"/>
      <c r="H16" s="171"/>
      <c r="I16" s="171"/>
      <c r="J16" s="169"/>
    </row>
    <row r="17" spans="1:11" s="172" customFormat="1" ht="26.1" customHeight="1" x14ac:dyDescent="0.3">
      <c r="B17" s="173"/>
      <c r="C17" s="174" t="s">
        <v>68</v>
      </c>
      <c r="D17" s="174"/>
      <c r="E17" s="174" t="s">
        <v>69</v>
      </c>
      <c r="F17" s="175"/>
      <c r="G17" s="176" t="s">
        <v>70</v>
      </c>
      <c r="H17" s="176"/>
      <c r="I17" s="177"/>
      <c r="J17" s="178"/>
    </row>
    <row r="18" spans="1:11" s="7" customFormat="1" ht="15" customHeight="1" x14ac:dyDescent="0.25">
      <c r="B18" s="91"/>
      <c r="C18" s="133"/>
      <c r="D18" s="29"/>
      <c r="E18" s="133"/>
      <c r="F18" s="94"/>
      <c r="G18" s="133"/>
      <c r="H18" s="93"/>
      <c r="I18" s="94"/>
      <c r="J18" s="92"/>
    </row>
    <row r="19" spans="1:11" s="7" customFormat="1" ht="15" customHeight="1" x14ac:dyDescent="0.25">
      <c r="A19" s="90"/>
      <c r="B19" s="91"/>
      <c r="C19" s="95"/>
      <c r="D19" s="95"/>
      <c r="E19" s="95"/>
      <c r="F19" s="95"/>
      <c r="G19" s="95"/>
      <c r="H19" s="95"/>
      <c r="I19" s="95"/>
      <c r="J19" s="92"/>
      <c r="K19" s="6"/>
    </row>
    <row r="20" spans="1:11" s="7" customFormat="1" ht="15" customHeight="1" x14ac:dyDescent="0.25">
      <c r="B20" s="91"/>
      <c r="C20" s="95"/>
      <c r="D20" s="95"/>
      <c r="E20" s="95"/>
      <c r="F20" s="95"/>
      <c r="G20" s="95"/>
      <c r="H20" s="95"/>
      <c r="I20" s="95"/>
      <c r="J20" s="92"/>
    </row>
    <row r="21" spans="1:11" s="7" customFormat="1" ht="15" customHeight="1" x14ac:dyDescent="0.25">
      <c r="B21" s="91"/>
      <c r="C21" s="95"/>
      <c r="D21" s="95"/>
      <c r="E21" s="95"/>
      <c r="F21" s="95"/>
      <c r="G21" s="95"/>
      <c r="H21" s="95"/>
      <c r="I21" s="95"/>
      <c r="J21" s="92"/>
    </row>
    <row r="22" spans="1:11" s="7" customFormat="1" ht="15" customHeight="1" x14ac:dyDescent="0.25">
      <c r="B22" s="91"/>
      <c r="C22" s="95"/>
      <c r="D22" s="95"/>
      <c r="E22" s="95"/>
      <c r="F22" s="95"/>
      <c r="G22" s="95"/>
      <c r="H22" s="95"/>
      <c r="I22" s="95"/>
      <c r="J22" s="92"/>
    </row>
    <row r="23" spans="1:11" s="7" customFormat="1" ht="15" customHeight="1" x14ac:dyDescent="0.25">
      <c r="B23" s="91"/>
      <c r="C23" s="95"/>
      <c r="D23" s="95"/>
      <c r="E23" s="95"/>
      <c r="F23" s="95"/>
      <c r="G23" s="95"/>
      <c r="H23" s="95"/>
      <c r="I23" s="95"/>
      <c r="J23" s="92"/>
    </row>
    <row r="24" spans="1:11" s="7" customFormat="1" ht="15" customHeight="1" x14ac:dyDescent="0.25">
      <c r="B24" s="91"/>
      <c r="C24" s="95"/>
      <c r="D24" s="95"/>
      <c r="E24" s="95"/>
      <c r="F24" s="95"/>
      <c r="G24" s="95"/>
      <c r="H24" s="95"/>
      <c r="I24" s="95"/>
      <c r="J24" s="92"/>
    </row>
    <row r="25" spans="1:11" s="7" customFormat="1" ht="15" customHeight="1" x14ac:dyDescent="0.25">
      <c r="B25" s="91"/>
      <c r="C25" s="95"/>
      <c r="D25" s="95"/>
      <c r="E25" s="95"/>
      <c r="F25" s="95"/>
      <c r="G25" s="95"/>
      <c r="H25" s="95"/>
      <c r="I25" s="95"/>
      <c r="J25" s="92"/>
    </row>
    <row r="26" spans="1:11" s="7" customFormat="1" ht="15" customHeight="1" x14ac:dyDescent="0.25">
      <c r="B26" s="91"/>
      <c r="C26" s="95"/>
      <c r="D26" s="95"/>
      <c r="E26" s="95"/>
      <c r="F26" s="95"/>
      <c r="G26" s="95"/>
      <c r="H26" s="95"/>
      <c r="I26" s="95"/>
      <c r="J26" s="92"/>
    </row>
    <row r="27" spans="1:11" s="7" customFormat="1" ht="15" customHeight="1" x14ac:dyDescent="0.25">
      <c r="B27" s="91"/>
      <c r="C27" s="95"/>
      <c r="D27" s="95"/>
      <c r="E27" s="95"/>
      <c r="F27" s="95"/>
      <c r="G27" s="95"/>
      <c r="H27" s="95"/>
      <c r="I27" s="95"/>
      <c r="J27" s="92"/>
    </row>
    <row r="28" spans="1:11" s="7" customFormat="1" ht="15" customHeight="1" x14ac:dyDescent="0.25">
      <c r="B28" s="91"/>
      <c r="C28" s="133"/>
      <c r="D28" s="95"/>
      <c r="E28" s="133"/>
      <c r="F28" s="95"/>
      <c r="G28" s="134"/>
      <c r="H28" s="95"/>
      <c r="I28" s="95"/>
      <c r="J28" s="92"/>
    </row>
    <row r="29" spans="1:11" s="7" customFormat="1" ht="15" customHeight="1" x14ac:dyDescent="0.25">
      <c r="B29" s="91"/>
      <c r="C29" s="95"/>
      <c r="D29" s="95"/>
      <c r="E29" s="95"/>
      <c r="F29" s="95"/>
      <c r="G29" s="95"/>
      <c r="H29" s="95"/>
      <c r="I29" s="95"/>
      <c r="J29" s="92"/>
    </row>
    <row r="30" spans="1:11" s="7" customFormat="1" ht="15" customHeight="1" x14ac:dyDescent="0.25">
      <c r="B30" s="91"/>
      <c r="C30" s="95"/>
      <c r="D30" s="95"/>
      <c r="E30" s="95"/>
      <c r="F30" s="95"/>
      <c r="G30" s="95"/>
      <c r="H30" s="95"/>
      <c r="I30" s="95"/>
      <c r="J30" s="92"/>
    </row>
    <row r="31" spans="1:11" s="7" customFormat="1" ht="15" customHeight="1" x14ac:dyDescent="0.25">
      <c r="B31" s="91"/>
      <c r="C31" s="95"/>
      <c r="D31" s="95"/>
      <c r="E31" s="95"/>
      <c r="F31" s="95"/>
      <c r="G31" s="95"/>
      <c r="H31" s="95"/>
      <c r="I31" s="95"/>
      <c r="J31" s="92"/>
    </row>
    <row r="32" spans="1:11" s="7" customFormat="1" ht="15" customHeight="1" x14ac:dyDescent="0.25">
      <c r="B32" s="91"/>
      <c r="C32" s="95"/>
      <c r="D32" s="95"/>
      <c r="E32" s="95"/>
      <c r="F32" s="95"/>
      <c r="G32" s="95"/>
      <c r="H32" s="95"/>
      <c r="I32" s="95"/>
      <c r="J32" s="92"/>
    </row>
    <row r="33" spans="1:11" s="7" customFormat="1" ht="15" customHeight="1" x14ac:dyDescent="0.25">
      <c r="B33" s="91"/>
      <c r="C33" s="95"/>
      <c r="D33" s="95"/>
      <c r="E33" s="95"/>
      <c r="F33" s="95"/>
      <c r="G33" s="95"/>
      <c r="H33" s="95"/>
      <c r="I33" s="95"/>
      <c r="J33" s="92"/>
    </row>
    <row r="34" spans="1:11" s="7" customFormat="1" ht="15" customHeight="1" x14ac:dyDescent="0.25">
      <c r="B34" s="91"/>
      <c r="C34" s="95"/>
      <c r="D34" s="95"/>
      <c r="E34" s="95"/>
      <c r="F34" s="95"/>
      <c r="G34" s="95"/>
      <c r="H34" s="95"/>
      <c r="I34" s="95"/>
      <c r="J34" s="92"/>
    </row>
    <row r="35" spans="1:11" s="7" customFormat="1" ht="15" customHeight="1" x14ac:dyDescent="0.25">
      <c r="B35" s="91"/>
      <c r="C35" s="95"/>
      <c r="D35" s="95"/>
      <c r="E35" s="95"/>
      <c r="F35" s="95"/>
      <c r="G35" s="95"/>
      <c r="H35" s="95"/>
      <c r="I35" s="95"/>
      <c r="J35" s="92"/>
    </row>
    <row r="36" spans="1:11" s="7" customFormat="1" ht="15" customHeight="1" x14ac:dyDescent="0.25">
      <c r="A36" s="90"/>
      <c r="B36" s="91"/>
      <c r="C36" s="95"/>
      <c r="D36" s="95"/>
      <c r="E36" s="95"/>
      <c r="F36" s="95"/>
      <c r="G36" s="95"/>
      <c r="H36" s="95"/>
      <c r="I36" s="95"/>
      <c r="J36" s="92"/>
      <c r="K36" s="6"/>
    </row>
    <row r="37" spans="1:11" s="7" customFormat="1" ht="15" customHeight="1" x14ac:dyDescent="0.25">
      <c r="B37" s="91"/>
      <c r="C37" s="95"/>
      <c r="D37" s="95"/>
      <c r="E37" s="95"/>
      <c r="F37" s="95"/>
      <c r="G37" s="95"/>
      <c r="H37" s="95"/>
      <c r="I37" s="95"/>
      <c r="J37" s="92"/>
    </row>
    <row r="38" spans="1:11" s="7" customFormat="1" ht="15" customHeight="1" x14ac:dyDescent="0.25">
      <c r="B38" s="91"/>
      <c r="C38" s="95"/>
      <c r="D38" s="95"/>
      <c r="E38" s="95"/>
      <c r="F38" s="95"/>
      <c r="G38" s="95"/>
      <c r="H38" s="95"/>
      <c r="I38" s="95"/>
      <c r="J38" s="92"/>
    </row>
    <row r="39" spans="1:11" s="7" customFormat="1" ht="9.9499999999999993" customHeight="1" x14ac:dyDescent="0.25">
      <c r="B39" s="96"/>
      <c r="C39" s="97"/>
      <c r="D39" s="97"/>
      <c r="E39" s="97"/>
      <c r="F39" s="97"/>
      <c r="G39" s="97"/>
      <c r="H39" s="97"/>
      <c r="I39" s="97"/>
      <c r="J39" s="98"/>
    </row>
    <row r="40" spans="1:11" s="7" customFormat="1" ht="7.35" customHeight="1" x14ac:dyDescent="0.25">
      <c r="B40" s="11"/>
      <c r="C40" s="11"/>
      <c r="D40" s="11"/>
      <c r="E40" s="11"/>
      <c r="F40" s="11"/>
      <c r="G40" s="11"/>
      <c r="H40" s="11"/>
      <c r="I40" s="11"/>
      <c r="J40" s="11"/>
    </row>
    <row r="41" spans="1:11" s="209" customFormat="1" ht="22.9" customHeight="1" x14ac:dyDescent="0.25">
      <c r="B41" s="210"/>
      <c r="C41" s="210"/>
      <c r="D41" s="16"/>
      <c r="E41" s="211"/>
      <c r="F41" s="211"/>
      <c r="G41" s="211"/>
      <c r="H41" s="210"/>
      <c r="I41" s="210"/>
      <c r="J41" s="210"/>
    </row>
    <row r="42" spans="1:11" s="7" customFormat="1" ht="23.1" customHeight="1" x14ac:dyDescent="0.25">
      <c r="B42" s="11"/>
      <c r="C42" s="11"/>
      <c r="D42" s="11"/>
      <c r="E42" s="11"/>
      <c r="F42" s="11"/>
      <c r="G42" s="11"/>
      <c r="H42" s="11"/>
      <c r="I42" s="11"/>
      <c r="J42" s="11"/>
    </row>
    <row r="43" spans="1:11" ht="23.1" customHeight="1" x14ac:dyDescent="0.25">
      <c r="A43" s="7"/>
    </row>
    <row r="44" spans="1:11" s="15" customFormat="1" ht="22.9" customHeight="1" x14ac:dyDescent="0.25">
      <c r="A44" s="7"/>
      <c r="B44" s="11"/>
      <c r="C44" s="11"/>
      <c r="D44" s="11"/>
      <c r="E44" s="11"/>
      <c r="F44" s="11"/>
      <c r="G44" s="11"/>
      <c r="H44" s="11"/>
      <c r="I44" s="11"/>
      <c r="J44" s="11"/>
    </row>
  </sheetData>
  <sheetProtection algorithmName="SHA-512" hashValue="txBdig7AdOFVFtCfrYa5fLLisFFsm/55HSws4W3ndvkLV83Paz1qo/5QNCmZnKHOAf7R2fan/wT3qovyh266Yg==" saltValue="HhXVVujHzgVoJWubAG+VR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PrnForm">
    <pageSetUpPr fitToPage="1"/>
  </sheetPr>
  <dimension ref="A1:T508"/>
  <sheetViews>
    <sheetView showGridLines="0" showRowColHeaders="0" zoomScaleNormal="100" zoomScaleSheetLayoutView="100" workbookViewId="0">
      <pane ySplit="8" topLeftCell="A9" activePane="bottomLeft" state="frozen"/>
      <selection pane="bottomLeft" activeCell="A9" sqref="A9"/>
    </sheetView>
  </sheetViews>
  <sheetFormatPr defaultColWidth="8.85546875" defaultRowHeight="15" x14ac:dyDescent="0.25"/>
  <cols>
    <col min="1" max="1" width="3.7109375" style="277" customWidth="1"/>
    <col min="2" max="3" width="1.7109375" style="278" customWidth="1"/>
    <col min="4" max="4" width="80.7109375" style="11" customWidth="1"/>
    <col min="5" max="6" width="28.7109375" style="11" customWidth="1"/>
    <col min="7" max="7" width="3.7109375" style="11" customWidth="1"/>
    <col min="8" max="9" width="8.85546875" style="11" customWidth="1"/>
    <col min="10" max="18" width="8.85546875" style="11"/>
    <col min="19" max="21" width="10.28515625" style="11" customWidth="1"/>
    <col min="22" max="16384" width="8.85546875" style="11"/>
  </cols>
  <sheetData>
    <row r="1" spans="1:8" s="1" customFormat="1" ht="6.75" customHeight="1" x14ac:dyDescent="0.25">
      <c r="A1" s="271"/>
      <c r="B1" s="2"/>
      <c r="C1" s="2"/>
      <c r="F1" s="3"/>
    </row>
    <row r="2" spans="1:8" s="285" customFormat="1" ht="20.100000000000001" customHeight="1" x14ac:dyDescent="0.25">
      <c r="A2" s="279"/>
      <c r="B2" s="280"/>
      <c r="C2" s="280"/>
      <c r="D2" s="281" t="s">
        <v>1</v>
      </c>
      <c r="E2" s="282"/>
      <c r="F2" s="283"/>
      <c r="G2" s="283"/>
      <c r="H2" s="284"/>
    </row>
    <row r="3" spans="1:8" s="238" customFormat="1" ht="24" customHeight="1" x14ac:dyDescent="0.25">
      <c r="A3" s="272"/>
      <c r="B3" s="286"/>
      <c r="C3" s="286"/>
      <c r="D3" s="240" t="s">
        <v>31</v>
      </c>
      <c r="E3" s="241"/>
      <c r="F3" s="242"/>
      <c r="G3" s="242"/>
      <c r="H3" s="243"/>
    </row>
    <row r="4" spans="1:8" s="7" customFormat="1" ht="5.0999999999999996" customHeight="1" x14ac:dyDescent="0.25">
      <c r="A4" s="273"/>
      <c r="B4" s="6"/>
      <c r="C4" s="6"/>
      <c r="D4" s="6"/>
      <c r="E4" s="6"/>
      <c r="F4" s="6"/>
      <c r="G4" s="6"/>
      <c r="H4" s="6"/>
    </row>
    <row r="5" spans="1:8" s="185" customFormat="1" ht="9.9499999999999993" customHeight="1" x14ac:dyDescent="0.25">
      <c r="A5" s="274"/>
      <c r="B5" s="186"/>
      <c r="C5" s="194"/>
      <c r="D5" s="187"/>
      <c r="E5" s="187"/>
      <c r="F5" s="187"/>
      <c r="G5" s="188"/>
      <c r="H5" s="184"/>
    </row>
    <row r="6" spans="1:8" s="193" customFormat="1" ht="35.1" customHeight="1" thickBot="1" x14ac:dyDescent="0.3">
      <c r="A6" s="275"/>
      <c r="B6" s="189"/>
      <c r="C6" s="195"/>
      <c r="D6" s="190" t="s">
        <v>33</v>
      </c>
      <c r="E6" s="190"/>
      <c r="F6" s="190"/>
      <c r="G6" s="191"/>
      <c r="H6" s="192"/>
    </row>
    <row r="7" spans="1:8" s="18" customFormat="1" ht="9.9499999999999993" customHeight="1" x14ac:dyDescent="0.25">
      <c r="A7" s="274"/>
      <c r="B7" s="181"/>
      <c r="C7" s="196"/>
      <c r="D7" s="42"/>
      <c r="E7" s="42"/>
      <c r="F7" s="42"/>
      <c r="G7" s="43"/>
      <c r="H7" s="17"/>
    </row>
    <row r="8" spans="1:8" s="185" customFormat="1" ht="27.95" customHeight="1" x14ac:dyDescent="0.25">
      <c r="A8" s="274"/>
      <c r="B8" s="181"/>
      <c r="C8" s="196"/>
      <c r="D8" s="182" t="s">
        <v>34</v>
      </c>
      <c r="E8" s="182" t="s">
        <v>5</v>
      </c>
      <c r="F8" s="182" t="s">
        <v>6</v>
      </c>
      <c r="G8" s="183"/>
      <c r="H8" s="184"/>
    </row>
    <row r="9" spans="1:8" s="18" customFormat="1" ht="20.100000000000001" customHeight="1" x14ac:dyDescent="0.25">
      <c r="A9" s="276"/>
      <c r="B9" s="266"/>
      <c r="C9" s="267"/>
      <c r="D9" s="268" t="str">
        <f ca="1">PrnDB!P3</f>
        <v>ASSETS</v>
      </c>
      <c r="E9" s="269">
        <f ca="1">PrnDB!H3</f>
        <v>0</v>
      </c>
      <c r="F9" s="269">
        <f ca="1">PrnDB!I3</f>
        <v>0</v>
      </c>
      <c r="G9" s="270"/>
      <c r="H9" s="17"/>
    </row>
    <row r="10" spans="1:8" s="18" customFormat="1" ht="20.100000000000001" customHeight="1" x14ac:dyDescent="0.25">
      <c r="A10" s="276"/>
      <c r="B10" s="266"/>
      <c r="C10" s="267"/>
      <c r="D10" s="268" t="str">
        <f ca="1">PrnDB!P4</f>
        <v xml:space="preserve">    Current Assets</v>
      </c>
      <c r="E10" s="269">
        <f ca="1">PrnDB!H4</f>
        <v>0</v>
      </c>
      <c r="F10" s="269">
        <f ca="1">PrnDB!I4</f>
        <v>0</v>
      </c>
      <c r="G10" s="270"/>
      <c r="H10" s="17"/>
    </row>
    <row r="11" spans="1:8" s="18" customFormat="1" ht="20.100000000000001" customHeight="1" x14ac:dyDescent="0.25">
      <c r="A11" s="276"/>
      <c r="B11" s="266"/>
      <c r="C11" s="267"/>
      <c r="D11" s="268" t="str">
        <f ca="1">PrnDB!P5</f>
        <v xml:space="preserve">        Cash</v>
      </c>
      <c r="E11" s="269">
        <f ca="1">PrnDB!H5</f>
        <v>1000</v>
      </c>
      <c r="F11" s="269">
        <f ca="1">PrnDB!I5</f>
        <v>2500</v>
      </c>
      <c r="G11" s="270"/>
      <c r="H11" s="17"/>
    </row>
    <row r="12" spans="1:8" s="18" customFormat="1" ht="20.100000000000001" customHeight="1" x14ac:dyDescent="0.25">
      <c r="A12" s="276"/>
      <c r="B12" s="266"/>
      <c r="C12" s="267"/>
      <c r="D12" s="268" t="str">
        <f ca="1">PrnDB!P6</f>
        <v xml:space="preserve">        Trade Accounts Receivable</v>
      </c>
      <c r="E12" s="269">
        <f ca="1">PrnDB!H6</f>
        <v>1100</v>
      </c>
      <c r="F12" s="269">
        <f ca="1">PrnDB!I6</f>
        <v>550</v>
      </c>
      <c r="G12" s="270"/>
      <c r="H12" s="17"/>
    </row>
    <row r="13" spans="1:8" s="18" customFormat="1" ht="20.100000000000001" customHeight="1" x14ac:dyDescent="0.25">
      <c r="A13" s="276"/>
      <c r="B13" s="266"/>
      <c r="C13" s="267"/>
      <c r="D13" s="268" t="str">
        <f ca="1">PrnDB!P7</f>
        <v xml:space="preserve">        Inventories</v>
      </c>
      <c r="E13" s="269">
        <f ca="1">PrnDB!H7</f>
        <v>700</v>
      </c>
      <c r="F13" s="269">
        <f ca="1">PrnDB!I7</f>
        <v>600</v>
      </c>
      <c r="G13" s="270"/>
      <c r="H13" s="17"/>
    </row>
    <row r="14" spans="1:8" s="18" customFormat="1" ht="20.100000000000001" customHeight="1" x14ac:dyDescent="0.25">
      <c r="A14" s="276"/>
      <c r="B14" s="266"/>
      <c r="C14" s="267"/>
      <c r="D14" s="268" t="str">
        <f ca="1">PrnDB!P8</f>
        <v xml:space="preserve">    Total Current Assets</v>
      </c>
      <c r="E14" s="269">
        <f ca="1">PrnDB!H8</f>
        <v>2800</v>
      </c>
      <c r="F14" s="269">
        <f ca="1">PrnDB!I8</f>
        <v>3650</v>
      </c>
      <c r="G14" s="270"/>
      <c r="H14" s="17"/>
    </row>
    <row r="15" spans="1:8" s="18" customFormat="1" ht="20.100000000000001" customHeight="1" x14ac:dyDescent="0.25">
      <c r="A15" s="276"/>
      <c r="B15" s="266"/>
      <c r="C15" s="267"/>
      <c r="D15" s="268" t="str">
        <f ca="1">PrnDB!P9</f>
        <v/>
      </c>
      <c r="E15" s="269">
        <f ca="1">PrnDB!H9</f>
        <v>0</v>
      </c>
      <c r="F15" s="269">
        <f ca="1">PrnDB!I9</f>
        <v>0</v>
      </c>
      <c r="G15" s="270"/>
      <c r="H15" s="17"/>
    </row>
    <row r="16" spans="1:8" s="18" customFormat="1" ht="20.100000000000001" customHeight="1" x14ac:dyDescent="0.25">
      <c r="A16" s="276"/>
      <c r="B16" s="266"/>
      <c r="C16" s="267"/>
      <c r="D16" s="268" t="str">
        <f ca="1">PrnDB!P10</f>
        <v xml:space="preserve">    Non-Current Assets</v>
      </c>
      <c r="E16" s="269">
        <f ca="1">PrnDB!H10</f>
        <v>0</v>
      </c>
      <c r="F16" s="269">
        <f ca="1">PrnDB!I10</f>
        <v>0</v>
      </c>
      <c r="G16" s="270"/>
      <c r="H16" s="17"/>
    </row>
    <row r="17" spans="1:8" s="18" customFormat="1" ht="20.100000000000001" customHeight="1" x14ac:dyDescent="0.25">
      <c r="A17" s="276"/>
      <c r="B17" s="266"/>
      <c r="C17" s="267"/>
      <c r="D17" s="268" t="str">
        <f ca="1">PrnDB!P11</f>
        <v xml:space="preserve">        Property, Plant &amp; Equipment</v>
      </c>
      <c r="E17" s="269">
        <f ca="1">PrnDB!H11</f>
        <v>2500</v>
      </c>
      <c r="F17" s="269">
        <f ca="1">PrnDB!I11</f>
        <v>3000</v>
      </c>
      <c r="G17" s="270"/>
      <c r="H17" s="17"/>
    </row>
    <row r="18" spans="1:8" s="18" customFormat="1" ht="20.100000000000001" customHeight="1" x14ac:dyDescent="0.25">
      <c r="A18" s="276"/>
      <c r="B18" s="266"/>
      <c r="C18" s="267"/>
      <c r="D18" s="268" t="str">
        <f ca="1">PrnDB!P12</f>
        <v xml:space="preserve">        Intangible Assets</v>
      </c>
      <c r="E18" s="269">
        <f ca="1">PrnDB!H12</f>
        <v>150</v>
      </c>
      <c r="F18" s="269">
        <f ca="1">PrnDB!I12</f>
        <v>250</v>
      </c>
      <c r="G18" s="270"/>
      <c r="H18" s="17"/>
    </row>
    <row r="19" spans="1:8" s="18" customFormat="1" ht="20.100000000000001" customHeight="1" x14ac:dyDescent="0.25">
      <c r="A19" s="276"/>
      <c r="B19" s="266"/>
      <c r="C19" s="267"/>
      <c r="D19" s="268" t="str">
        <f ca="1">PrnDB!P13</f>
        <v xml:space="preserve">        Equity Investments</v>
      </c>
      <c r="E19" s="269">
        <f ca="1">PrnDB!H13</f>
        <v>250</v>
      </c>
      <c r="F19" s="269">
        <f ca="1">PrnDB!I13</f>
        <v>350</v>
      </c>
      <c r="G19" s="270"/>
      <c r="H19" s="17"/>
    </row>
    <row r="20" spans="1:8" s="18" customFormat="1" ht="20.100000000000001" customHeight="1" x14ac:dyDescent="0.25">
      <c r="A20" s="276"/>
      <c r="B20" s="266"/>
      <c r="C20" s="267"/>
      <c r="D20" s="268" t="str">
        <f ca="1">PrnDB!P14</f>
        <v xml:space="preserve">    Total Non-Current Assets</v>
      </c>
      <c r="E20" s="269">
        <f ca="1">PrnDB!H14</f>
        <v>2900</v>
      </c>
      <c r="F20" s="269">
        <f ca="1">PrnDB!I14</f>
        <v>3600</v>
      </c>
      <c r="G20" s="270"/>
      <c r="H20" s="17"/>
    </row>
    <row r="21" spans="1:8" s="18" customFormat="1" ht="20.100000000000001" customHeight="1" x14ac:dyDescent="0.25">
      <c r="A21" s="276"/>
      <c r="B21" s="266"/>
      <c r="C21" s="267"/>
      <c r="D21" s="268" t="str">
        <f ca="1">PrnDB!P15</f>
        <v>Total Assets</v>
      </c>
      <c r="E21" s="269">
        <f ca="1">PrnDB!H15</f>
        <v>5700</v>
      </c>
      <c r="F21" s="269">
        <f ca="1">PrnDB!I15</f>
        <v>7250</v>
      </c>
      <c r="G21" s="270"/>
      <c r="H21" s="17"/>
    </row>
    <row r="22" spans="1:8" s="18" customFormat="1" ht="20.100000000000001" customHeight="1" x14ac:dyDescent="0.25">
      <c r="A22" s="276"/>
      <c r="B22" s="266"/>
      <c r="C22" s="267"/>
      <c r="D22" s="268" t="str">
        <f ca="1">PrnDB!P16</f>
        <v/>
      </c>
      <c r="E22" s="269">
        <f ca="1">PrnDB!H16</f>
        <v>0</v>
      </c>
      <c r="F22" s="269">
        <f ca="1">PrnDB!I16</f>
        <v>0</v>
      </c>
      <c r="G22" s="270"/>
      <c r="H22" s="17"/>
    </row>
    <row r="23" spans="1:8" s="18" customFormat="1" ht="20.100000000000001" customHeight="1" x14ac:dyDescent="0.25">
      <c r="A23" s="276"/>
      <c r="B23" s="266"/>
      <c r="C23" s="267"/>
      <c r="D23" s="268" t="str">
        <f ca="1">PrnDB!P17</f>
        <v>LIABILITIES</v>
      </c>
      <c r="E23" s="269">
        <f ca="1">PrnDB!H17</f>
        <v>0</v>
      </c>
      <c r="F23" s="269">
        <f ca="1">PrnDB!I17</f>
        <v>0</v>
      </c>
      <c r="G23" s="270"/>
      <c r="H23" s="17"/>
    </row>
    <row r="24" spans="1:8" s="18" customFormat="1" ht="20.100000000000001" customHeight="1" x14ac:dyDescent="0.25">
      <c r="A24" s="276"/>
      <c r="B24" s="266"/>
      <c r="C24" s="267"/>
      <c r="D24" s="268" t="str">
        <f ca="1">PrnDB!P18</f>
        <v xml:space="preserve">    Current Liabilities</v>
      </c>
      <c r="E24" s="269">
        <f ca="1">PrnDB!H18</f>
        <v>0</v>
      </c>
      <c r="F24" s="269">
        <f ca="1">PrnDB!I18</f>
        <v>0</v>
      </c>
      <c r="G24" s="270"/>
      <c r="H24" s="17"/>
    </row>
    <row r="25" spans="1:8" s="18" customFormat="1" ht="20.100000000000001" customHeight="1" x14ac:dyDescent="0.25">
      <c r="A25" s="276"/>
      <c r="B25" s="266"/>
      <c r="C25" s="267"/>
      <c r="D25" s="268" t="str">
        <f ca="1">PrnDB!P19</f>
        <v xml:space="preserve">        Short-Term Debt</v>
      </c>
      <c r="E25" s="269">
        <f ca="1">PrnDB!H19</f>
        <v>1400</v>
      </c>
      <c r="F25" s="269">
        <f ca="1">PrnDB!I19</f>
        <v>600</v>
      </c>
      <c r="G25" s="270"/>
      <c r="H25" s="17"/>
    </row>
    <row r="26" spans="1:8" s="18" customFormat="1" ht="20.100000000000001" customHeight="1" x14ac:dyDescent="0.25">
      <c r="A26" s="276"/>
      <c r="B26" s="266"/>
      <c r="C26" s="267"/>
      <c r="D26" s="268" t="str">
        <f ca="1">PrnDB!P20</f>
        <v xml:space="preserve">        Trade Accounts Payable</v>
      </c>
      <c r="E26" s="269">
        <f ca="1">PrnDB!H20</f>
        <v>100</v>
      </c>
      <c r="F26" s="269">
        <f ca="1">PrnDB!I20</f>
        <v>550</v>
      </c>
      <c r="G26" s="270"/>
      <c r="H26" s="17"/>
    </row>
    <row r="27" spans="1:8" s="18" customFormat="1" ht="20.100000000000001" customHeight="1" x14ac:dyDescent="0.25">
      <c r="A27" s="276"/>
      <c r="B27" s="266"/>
      <c r="C27" s="267"/>
      <c r="D27" s="268" t="str">
        <f ca="1">PrnDB!P21</f>
        <v xml:space="preserve">        Other Accrued Liabilities</v>
      </c>
      <c r="E27" s="269">
        <f ca="1">PrnDB!H21</f>
        <v>500</v>
      </c>
      <c r="F27" s="269">
        <f ca="1">PrnDB!I21</f>
        <v>800</v>
      </c>
      <c r="G27" s="270"/>
      <c r="H27" s="17"/>
    </row>
    <row r="28" spans="1:8" s="18" customFormat="1" ht="20.100000000000001" customHeight="1" x14ac:dyDescent="0.25">
      <c r="A28" s="276"/>
      <c r="B28" s="266"/>
      <c r="C28" s="267"/>
      <c r="D28" s="268" t="str">
        <f ca="1">PrnDB!P22</f>
        <v xml:space="preserve">    Total Current Liabilities</v>
      </c>
      <c r="E28" s="269">
        <f ca="1">PrnDB!H22</f>
        <v>2000</v>
      </c>
      <c r="F28" s="269">
        <f ca="1">PrnDB!I22</f>
        <v>1950</v>
      </c>
      <c r="G28" s="270"/>
      <c r="H28" s="17"/>
    </row>
    <row r="29" spans="1:8" s="18" customFormat="1" ht="20.100000000000001" customHeight="1" x14ac:dyDescent="0.25">
      <c r="A29" s="276"/>
      <c r="B29" s="266"/>
      <c r="C29" s="267"/>
      <c r="D29" s="268" t="str">
        <f ca="1">PrnDB!P23</f>
        <v/>
      </c>
      <c r="E29" s="269">
        <f ca="1">PrnDB!H23</f>
        <v>0</v>
      </c>
      <c r="F29" s="269">
        <f ca="1">PrnDB!I23</f>
        <v>0</v>
      </c>
      <c r="G29" s="270"/>
      <c r="H29" s="17"/>
    </row>
    <row r="30" spans="1:8" s="18" customFormat="1" ht="20.100000000000001" customHeight="1" x14ac:dyDescent="0.25">
      <c r="A30" s="276"/>
      <c r="B30" s="266"/>
      <c r="C30" s="267"/>
      <c r="D30" s="268" t="str">
        <f ca="1">PrnDB!P24</f>
        <v xml:space="preserve">    Non-Current Liabilities</v>
      </c>
      <c r="E30" s="269">
        <f ca="1">PrnDB!H24</f>
        <v>0</v>
      </c>
      <c r="F30" s="269">
        <f ca="1">PrnDB!I24</f>
        <v>0</v>
      </c>
      <c r="G30" s="270"/>
      <c r="H30" s="17"/>
    </row>
    <row r="31" spans="1:8" s="18" customFormat="1" ht="20.100000000000001" customHeight="1" x14ac:dyDescent="0.25">
      <c r="A31" s="276"/>
      <c r="B31" s="266"/>
      <c r="C31" s="267"/>
      <c r="D31" s="268" t="str">
        <f ca="1">PrnDB!P25</f>
        <v xml:space="preserve">        Long-Term Debt</v>
      </c>
      <c r="E31" s="269">
        <f ca="1">PrnDB!H25</f>
        <v>1100</v>
      </c>
      <c r="F31" s="269">
        <f ca="1">PrnDB!I25</f>
        <v>1650</v>
      </c>
      <c r="G31" s="270"/>
      <c r="H31" s="17"/>
    </row>
    <row r="32" spans="1:8" s="18" customFormat="1" ht="20.100000000000001" customHeight="1" x14ac:dyDescent="0.25">
      <c r="A32" s="276"/>
      <c r="B32" s="266"/>
      <c r="C32" s="267"/>
      <c r="D32" s="268" t="str">
        <f ca="1">PrnDB!P26</f>
        <v xml:space="preserve">    Total Non-Current Liabilities</v>
      </c>
      <c r="E32" s="269">
        <f ca="1">PrnDB!H26</f>
        <v>1100</v>
      </c>
      <c r="F32" s="269">
        <f ca="1">PrnDB!I26</f>
        <v>1650</v>
      </c>
      <c r="G32" s="270"/>
      <c r="H32" s="17"/>
    </row>
    <row r="33" spans="1:20" s="18" customFormat="1" ht="20.100000000000001" customHeight="1" x14ac:dyDescent="0.25">
      <c r="A33" s="276"/>
      <c r="B33" s="266"/>
      <c r="C33" s="267"/>
      <c r="D33" s="268" t="str">
        <f ca="1">PrnDB!P27</f>
        <v>Total Liabilities</v>
      </c>
      <c r="E33" s="269">
        <f ca="1">PrnDB!H27</f>
        <v>3100</v>
      </c>
      <c r="F33" s="269">
        <f ca="1">PrnDB!I27</f>
        <v>3600</v>
      </c>
      <c r="G33" s="270"/>
      <c r="H33" s="17"/>
    </row>
    <row r="34" spans="1:20" s="18" customFormat="1" ht="20.100000000000001" customHeight="1" x14ac:dyDescent="0.25">
      <c r="A34" s="276"/>
      <c r="B34" s="266"/>
      <c r="C34" s="267"/>
      <c r="D34" s="268" t="str">
        <f ca="1">PrnDB!P28</f>
        <v/>
      </c>
      <c r="E34" s="269">
        <f ca="1">PrnDB!H28</f>
        <v>0</v>
      </c>
      <c r="F34" s="269">
        <f ca="1">PrnDB!I28</f>
        <v>0</v>
      </c>
      <c r="G34" s="270"/>
      <c r="H34" s="17"/>
    </row>
    <row r="35" spans="1:20" s="18" customFormat="1" ht="20.100000000000001" customHeight="1" x14ac:dyDescent="0.25">
      <c r="A35" s="276"/>
      <c r="B35" s="266"/>
      <c r="C35" s="267"/>
      <c r="D35" s="268" t="str">
        <f ca="1">PrnDB!P29</f>
        <v xml:space="preserve">    EQUITY</v>
      </c>
      <c r="E35" s="269">
        <f ca="1">PrnDB!H29</f>
        <v>0</v>
      </c>
      <c r="F35" s="269">
        <f ca="1">PrnDB!I29</f>
        <v>0</v>
      </c>
      <c r="G35" s="270"/>
      <c r="H35" s="17"/>
    </row>
    <row r="36" spans="1:20" s="18" customFormat="1" ht="20.100000000000001" customHeight="1" x14ac:dyDescent="0.25">
      <c r="A36" s="276"/>
      <c r="B36" s="266"/>
      <c r="C36" s="267"/>
      <c r="D36" s="268" t="str">
        <f ca="1">PrnDB!P30</f>
        <v xml:space="preserve">        Common Shares</v>
      </c>
      <c r="E36" s="269">
        <f ca="1">PrnDB!H30</f>
        <v>700</v>
      </c>
      <c r="F36" s="269">
        <f ca="1">PrnDB!I30</f>
        <v>950</v>
      </c>
      <c r="G36" s="270"/>
      <c r="H36" s="17"/>
    </row>
    <row r="37" spans="1:20" s="7" customFormat="1" ht="20.100000000000001" customHeight="1" x14ac:dyDescent="0.25">
      <c r="A37" s="276"/>
      <c r="B37" s="266"/>
      <c r="C37" s="267"/>
      <c r="D37" s="268" t="str">
        <f ca="1">PrnDB!P31</f>
        <v xml:space="preserve">        Retained Earnings</v>
      </c>
      <c r="E37" s="269">
        <f ca="1">PrnDB!H31</f>
        <v>1700</v>
      </c>
      <c r="F37" s="269">
        <f ca="1">PrnDB!I31</f>
        <v>2450</v>
      </c>
      <c r="G37" s="270"/>
      <c r="H37" s="17"/>
    </row>
    <row r="38" spans="1:20" s="7" customFormat="1" ht="20.100000000000001" customHeight="1" x14ac:dyDescent="0.25">
      <c r="A38" s="276"/>
      <c r="B38" s="266"/>
      <c r="C38" s="267"/>
      <c r="D38" s="268" t="str">
        <f ca="1">PrnDB!P32</f>
        <v xml:space="preserve">        Revaluation Reserve</v>
      </c>
      <c r="E38" s="269">
        <f ca="1">PrnDB!H32</f>
        <v>200</v>
      </c>
      <c r="F38" s="269">
        <f ca="1">PrnDB!I32</f>
        <v>250</v>
      </c>
      <c r="G38" s="270"/>
      <c r="H38" s="17"/>
    </row>
    <row r="39" spans="1:20" s="7" customFormat="1" ht="20.100000000000001" customHeight="1" x14ac:dyDescent="0.25">
      <c r="A39" s="276"/>
      <c r="B39" s="266"/>
      <c r="C39" s="267"/>
      <c r="D39" s="268" t="str">
        <f ca="1">PrnDB!P33</f>
        <v xml:space="preserve">    Total Equity</v>
      </c>
      <c r="E39" s="269">
        <f ca="1">PrnDB!H33</f>
        <v>2600</v>
      </c>
      <c r="F39" s="269">
        <f ca="1">PrnDB!I33</f>
        <v>3650</v>
      </c>
      <c r="G39" s="270"/>
      <c r="H39" s="17"/>
      <c r="R39" s="19"/>
      <c r="S39" s="20"/>
      <c r="T39" s="20"/>
    </row>
    <row r="40" spans="1:20" s="7" customFormat="1" ht="20.100000000000001" customHeight="1" x14ac:dyDescent="0.25">
      <c r="A40" s="276"/>
      <c r="B40" s="266"/>
      <c r="C40" s="267"/>
      <c r="D40" s="268" t="str">
        <f ca="1">PrnDB!P34</f>
        <v>Total Liabilities &amp; Equity</v>
      </c>
      <c r="E40" s="269">
        <f ca="1">PrnDB!H34</f>
        <v>5700</v>
      </c>
      <c r="F40" s="269">
        <f ca="1">PrnDB!I34</f>
        <v>7250</v>
      </c>
      <c r="G40" s="270"/>
      <c r="H40" s="17"/>
      <c r="R40" s="19"/>
      <c r="S40" s="20"/>
      <c r="T40" s="20"/>
    </row>
    <row r="41" spans="1:20" s="7" customFormat="1" ht="20.100000000000001" customHeight="1" x14ac:dyDescent="0.25">
      <c r="A41" s="276"/>
      <c r="B41" s="266"/>
      <c r="C41" s="267"/>
      <c r="D41" s="268" t="str">
        <f ca="1">PrnDB!P35</f>
        <v/>
      </c>
      <c r="E41" s="269">
        <f ca="1">PrnDB!H35</f>
        <v>0</v>
      </c>
      <c r="F41" s="269">
        <f ca="1">PrnDB!I35</f>
        <v>0</v>
      </c>
      <c r="G41" s="270"/>
      <c r="H41" s="17"/>
      <c r="R41" s="19"/>
      <c r="S41" s="20"/>
      <c r="T41" s="20"/>
    </row>
    <row r="42" spans="1:20" s="7" customFormat="1" ht="20.100000000000001" customHeight="1" x14ac:dyDescent="0.25">
      <c r="A42" s="276"/>
      <c r="B42" s="266"/>
      <c r="C42" s="267"/>
      <c r="D42" s="268" t="str">
        <f ca="1">PrnDB!P36</f>
        <v/>
      </c>
      <c r="E42" s="269">
        <f ca="1">PrnDB!H36</f>
        <v>0</v>
      </c>
      <c r="F42" s="269">
        <f ca="1">PrnDB!I36</f>
        <v>0</v>
      </c>
      <c r="G42" s="270"/>
      <c r="H42" s="17"/>
    </row>
    <row r="43" spans="1:20" ht="20.100000000000001" customHeight="1" x14ac:dyDescent="0.25">
      <c r="A43" s="276"/>
      <c r="B43" s="266"/>
      <c r="C43" s="267"/>
      <c r="D43" s="268" t="str">
        <f ca="1">PrnDB!P37</f>
        <v/>
      </c>
      <c r="E43" s="269">
        <f ca="1">PrnDB!H37</f>
        <v>0</v>
      </c>
      <c r="F43" s="269">
        <f ca="1">PrnDB!I37</f>
        <v>0</v>
      </c>
      <c r="G43" s="270"/>
      <c r="H43" s="17"/>
      <c r="T43" s="44"/>
    </row>
    <row r="44" spans="1:20" ht="20.100000000000001" customHeight="1" x14ac:dyDescent="0.25">
      <c r="A44" s="276"/>
      <c r="B44" s="266"/>
      <c r="C44" s="267"/>
      <c r="D44" s="268" t="str">
        <f ca="1">PrnDB!P38</f>
        <v/>
      </c>
      <c r="E44" s="269">
        <f ca="1">PrnDB!H38</f>
        <v>0</v>
      </c>
      <c r="F44" s="269">
        <f ca="1">PrnDB!I38</f>
        <v>0</v>
      </c>
      <c r="G44" s="270"/>
      <c r="H44" s="17"/>
    </row>
    <row r="45" spans="1:20" ht="20.100000000000001" customHeight="1" x14ac:dyDescent="0.25">
      <c r="A45" s="276"/>
      <c r="B45" s="266"/>
      <c r="C45" s="267"/>
      <c r="D45" s="268" t="str">
        <f ca="1">PrnDB!P39</f>
        <v/>
      </c>
      <c r="E45" s="269">
        <f ca="1">PrnDB!H39</f>
        <v>0</v>
      </c>
      <c r="F45" s="269">
        <f ca="1">PrnDB!I39</f>
        <v>0</v>
      </c>
      <c r="G45" s="270"/>
      <c r="H45" s="17"/>
    </row>
    <row r="46" spans="1:20" ht="20.100000000000001" customHeight="1" x14ac:dyDescent="0.25">
      <c r="A46" s="276"/>
      <c r="B46" s="266"/>
      <c r="C46" s="267"/>
      <c r="D46" s="268" t="str">
        <f ca="1">PrnDB!P40</f>
        <v/>
      </c>
      <c r="E46" s="269">
        <f ca="1">PrnDB!H40</f>
        <v>0</v>
      </c>
      <c r="F46" s="269">
        <f ca="1">PrnDB!I40</f>
        <v>0</v>
      </c>
      <c r="G46" s="270"/>
      <c r="H46" s="17"/>
    </row>
    <row r="47" spans="1:20" ht="20.100000000000001" customHeight="1" x14ac:dyDescent="0.25">
      <c r="A47" s="276"/>
      <c r="B47" s="266"/>
      <c r="C47" s="267"/>
      <c r="D47" s="268" t="str">
        <f ca="1">PrnDB!P41</f>
        <v/>
      </c>
      <c r="E47" s="269">
        <f ca="1">PrnDB!H41</f>
        <v>0</v>
      </c>
      <c r="F47" s="269">
        <f ca="1">PrnDB!I41</f>
        <v>0</v>
      </c>
      <c r="G47" s="270"/>
      <c r="H47" s="17"/>
    </row>
    <row r="48" spans="1:20" ht="20.100000000000001" customHeight="1" x14ac:dyDescent="0.25">
      <c r="A48" s="276"/>
      <c r="B48" s="266"/>
      <c r="C48" s="267"/>
      <c r="D48" s="268" t="str">
        <f ca="1">PrnDB!P42</f>
        <v/>
      </c>
      <c r="E48" s="269">
        <f ca="1">PrnDB!H42</f>
        <v>0</v>
      </c>
      <c r="F48" s="269">
        <f ca="1">PrnDB!I42</f>
        <v>0</v>
      </c>
      <c r="G48" s="270"/>
      <c r="H48" s="17"/>
    </row>
    <row r="49" spans="1:8" ht="20.100000000000001" customHeight="1" x14ac:dyDescent="0.25">
      <c r="A49" s="276"/>
      <c r="B49" s="266"/>
      <c r="C49" s="267"/>
      <c r="D49" s="268" t="str">
        <f ca="1">PrnDB!P43</f>
        <v/>
      </c>
      <c r="E49" s="269">
        <f ca="1">PrnDB!H43</f>
        <v>0</v>
      </c>
      <c r="F49" s="269">
        <f ca="1">PrnDB!I43</f>
        <v>0</v>
      </c>
      <c r="G49" s="270"/>
      <c r="H49" s="17"/>
    </row>
    <row r="50" spans="1:8" ht="20.100000000000001" customHeight="1" x14ac:dyDescent="0.25">
      <c r="A50" s="276"/>
      <c r="B50" s="266"/>
      <c r="C50" s="267"/>
      <c r="D50" s="268" t="str">
        <f ca="1">PrnDB!P44</f>
        <v/>
      </c>
      <c r="E50" s="269">
        <f ca="1">PrnDB!H44</f>
        <v>0</v>
      </c>
      <c r="F50" s="269">
        <f ca="1">PrnDB!I44</f>
        <v>0</v>
      </c>
      <c r="G50" s="270"/>
      <c r="H50" s="17"/>
    </row>
    <row r="51" spans="1:8" ht="20.100000000000001" customHeight="1" x14ac:dyDescent="0.25">
      <c r="A51" s="276"/>
      <c r="B51" s="266"/>
      <c r="C51" s="267"/>
      <c r="D51" s="268" t="str">
        <f ca="1">PrnDB!P45</f>
        <v/>
      </c>
      <c r="E51" s="269">
        <f ca="1">PrnDB!H45</f>
        <v>0</v>
      </c>
      <c r="F51" s="269">
        <f ca="1">PrnDB!I45</f>
        <v>0</v>
      </c>
      <c r="G51" s="270"/>
      <c r="H51" s="17"/>
    </row>
    <row r="52" spans="1:8" ht="20.100000000000001" customHeight="1" x14ac:dyDescent="0.25">
      <c r="A52" s="276"/>
      <c r="B52" s="266"/>
      <c r="C52" s="267"/>
      <c r="D52" s="268" t="str">
        <f ca="1">PrnDB!P46</f>
        <v/>
      </c>
      <c r="E52" s="269">
        <f ca="1">PrnDB!H46</f>
        <v>0</v>
      </c>
      <c r="F52" s="269">
        <f ca="1">PrnDB!I46</f>
        <v>0</v>
      </c>
      <c r="G52" s="270"/>
      <c r="H52" s="17"/>
    </row>
    <row r="53" spans="1:8" ht="20.100000000000001" customHeight="1" x14ac:dyDescent="0.25">
      <c r="A53" s="276"/>
      <c r="B53" s="266"/>
      <c r="C53" s="267"/>
      <c r="D53" s="268" t="str">
        <f ca="1">PrnDB!P47</f>
        <v/>
      </c>
      <c r="E53" s="269">
        <f ca="1">PrnDB!H47</f>
        <v>0</v>
      </c>
      <c r="F53" s="269">
        <f ca="1">PrnDB!I47</f>
        <v>0</v>
      </c>
      <c r="G53" s="270"/>
      <c r="H53" s="17"/>
    </row>
    <row r="54" spans="1:8" ht="20.100000000000001" customHeight="1" x14ac:dyDescent="0.25">
      <c r="A54" s="276"/>
      <c r="B54" s="266"/>
      <c r="C54" s="267"/>
      <c r="D54" s="268" t="str">
        <f ca="1">PrnDB!P48</f>
        <v/>
      </c>
      <c r="E54" s="269">
        <f ca="1">PrnDB!H48</f>
        <v>0</v>
      </c>
      <c r="F54" s="269">
        <f ca="1">PrnDB!I48</f>
        <v>0</v>
      </c>
      <c r="G54" s="270"/>
      <c r="H54" s="17"/>
    </row>
    <row r="55" spans="1:8" ht="20.100000000000001" customHeight="1" x14ac:dyDescent="0.25">
      <c r="A55" s="276"/>
      <c r="B55" s="266"/>
      <c r="C55" s="267"/>
      <c r="D55" s="268" t="str">
        <f ca="1">PrnDB!P49</f>
        <v/>
      </c>
      <c r="E55" s="269">
        <f ca="1">PrnDB!H49</f>
        <v>0</v>
      </c>
      <c r="F55" s="269">
        <f ca="1">PrnDB!I49</f>
        <v>0</v>
      </c>
      <c r="G55" s="270"/>
      <c r="H55" s="17"/>
    </row>
    <row r="56" spans="1:8" ht="20.100000000000001" customHeight="1" x14ac:dyDescent="0.25">
      <c r="A56" s="276"/>
      <c r="B56" s="266"/>
      <c r="C56" s="267"/>
      <c r="D56" s="268" t="str">
        <f ca="1">PrnDB!P50</f>
        <v/>
      </c>
      <c r="E56" s="269">
        <f ca="1">PrnDB!H50</f>
        <v>0</v>
      </c>
      <c r="F56" s="269">
        <f ca="1">PrnDB!I50</f>
        <v>0</v>
      </c>
      <c r="G56" s="270"/>
      <c r="H56" s="17"/>
    </row>
    <row r="57" spans="1:8" ht="20.100000000000001" customHeight="1" x14ac:dyDescent="0.25">
      <c r="A57" s="276"/>
      <c r="B57" s="266"/>
      <c r="C57" s="267"/>
      <c r="D57" s="268" t="str">
        <f ca="1">PrnDB!P51</f>
        <v/>
      </c>
      <c r="E57" s="269">
        <f ca="1">PrnDB!H51</f>
        <v>0</v>
      </c>
      <c r="F57" s="269">
        <f ca="1">PrnDB!I51</f>
        <v>0</v>
      </c>
      <c r="G57" s="270"/>
      <c r="H57" s="17"/>
    </row>
    <row r="58" spans="1:8" ht="20.100000000000001" customHeight="1" x14ac:dyDescent="0.25">
      <c r="A58" s="276"/>
      <c r="B58" s="266"/>
      <c r="C58" s="267"/>
      <c r="D58" s="268" t="str">
        <f ca="1">PrnDB!P52</f>
        <v/>
      </c>
      <c r="E58" s="269">
        <f ca="1">PrnDB!H52</f>
        <v>0</v>
      </c>
      <c r="F58" s="269">
        <f ca="1">PrnDB!I52</f>
        <v>0</v>
      </c>
      <c r="G58" s="270"/>
      <c r="H58" s="17"/>
    </row>
    <row r="59" spans="1:8" ht="20.100000000000001" customHeight="1" x14ac:dyDescent="0.25">
      <c r="A59" s="276"/>
      <c r="B59" s="266"/>
      <c r="C59" s="267"/>
      <c r="D59" s="268" t="str">
        <f ca="1">PrnDB!P53</f>
        <v/>
      </c>
      <c r="E59" s="269">
        <f ca="1">PrnDB!H53</f>
        <v>0</v>
      </c>
      <c r="F59" s="269">
        <f ca="1">PrnDB!I53</f>
        <v>0</v>
      </c>
      <c r="G59" s="270"/>
      <c r="H59" s="17"/>
    </row>
    <row r="60" spans="1:8" ht="20.100000000000001" customHeight="1" x14ac:dyDescent="0.25">
      <c r="A60" s="276"/>
      <c r="B60" s="266"/>
      <c r="C60" s="267"/>
      <c r="D60" s="268" t="str">
        <f ca="1">PrnDB!P54</f>
        <v/>
      </c>
      <c r="E60" s="269">
        <f ca="1">PrnDB!H54</f>
        <v>0</v>
      </c>
      <c r="F60" s="269">
        <f ca="1">PrnDB!I54</f>
        <v>0</v>
      </c>
      <c r="G60" s="270"/>
      <c r="H60" s="17"/>
    </row>
    <row r="61" spans="1:8" ht="20.100000000000001" customHeight="1" x14ac:dyDescent="0.25">
      <c r="A61" s="276"/>
      <c r="B61" s="266"/>
      <c r="C61" s="267"/>
      <c r="D61" s="268" t="str">
        <f ca="1">PrnDB!P55</f>
        <v/>
      </c>
      <c r="E61" s="269">
        <f ca="1">PrnDB!H55</f>
        <v>0</v>
      </c>
      <c r="F61" s="269">
        <f ca="1">PrnDB!I55</f>
        <v>0</v>
      </c>
      <c r="G61" s="270"/>
      <c r="H61" s="17"/>
    </row>
    <row r="62" spans="1:8" ht="20.100000000000001" customHeight="1" x14ac:dyDescent="0.25">
      <c r="A62" s="276"/>
      <c r="B62" s="266"/>
      <c r="C62" s="267"/>
      <c r="D62" s="268" t="str">
        <f ca="1">PrnDB!P56</f>
        <v/>
      </c>
      <c r="E62" s="269">
        <f ca="1">PrnDB!H56</f>
        <v>0</v>
      </c>
      <c r="F62" s="269">
        <f ca="1">PrnDB!I56</f>
        <v>0</v>
      </c>
      <c r="G62" s="270"/>
      <c r="H62" s="17"/>
    </row>
    <row r="63" spans="1:8" ht="20.100000000000001" customHeight="1" x14ac:dyDescent="0.25">
      <c r="A63" s="276"/>
      <c r="B63" s="266"/>
      <c r="C63" s="267"/>
      <c r="D63" s="268" t="str">
        <f ca="1">PrnDB!P57</f>
        <v/>
      </c>
      <c r="E63" s="269">
        <f ca="1">PrnDB!H57</f>
        <v>0</v>
      </c>
      <c r="F63" s="269">
        <f ca="1">PrnDB!I57</f>
        <v>0</v>
      </c>
      <c r="G63" s="270"/>
      <c r="H63" s="17"/>
    </row>
    <row r="64" spans="1:8" x14ac:dyDescent="0.25">
      <c r="A64" s="276"/>
      <c r="B64" s="266"/>
      <c r="C64" s="267"/>
      <c r="D64" s="268" t="str">
        <f ca="1">PrnDB!P58</f>
        <v/>
      </c>
      <c r="E64" s="269">
        <f ca="1">PrnDB!H58</f>
        <v>0</v>
      </c>
      <c r="F64" s="269">
        <f ca="1">PrnDB!I58</f>
        <v>0</v>
      </c>
      <c r="G64" s="270"/>
      <c r="H64" s="17"/>
    </row>
    <row r="65" spans="1:8" x14ac:dyDescent="0.25">
      <c r="A65" s="276"/>
      <c r="B65" s="266"/>
      <c r="C65" s="267"/>
      <c r="D65" s="268" t="str">
        <f ca="1">PrnDB!P59</f>
        <v/>
      </c>
      <c r="E65" s="269">
        <f ca="1">PrnDB!H59</f>
        <v>0</v>
      </c>
      <c r="F65" s="269">
        <f ca="1">PrnDB!I59</f>
        <v>0</v>
      </c>
      <c r="G65" s="270"/>
      <c r="H65" s="17"/>
    </row>
    <row r="66" spans="1:8" x14ac:dyDescent="0.25">
      <c r="A66" s="276"/>
      <c r="B66" s="266"/>
      <c r="C66" s="267"/>
      <c r="D66" s="268" t="str">
        <f ca="1">PrnDB!P60</f>
        <v/>
      </c>
      <c r="E66" s="269">
        <f ca="1">PrnDB!H60</f>
        <v>0</v>
      </c>
      <c r="F66" s="269">
        <f ca="1">PrnDB!I60</f>
        <v>0</v>
      </c>
      <c r="G66" s="270"/>
      <c r="H66" s="17"/>
    </row>
    <row r="67" spans="1:8" x14ac:dyDescent="0.25">
      <c r="A67" s="276"/>
      <c r="B67" s="266"/>
      <c r="C67" s="267"/>
      <c r="D67" s="268" t="str">
        <f ca="1">PrnDB!P61</f>
        <v/>
      </c>
      <c r="E67" s="269">
        <f ca="1">PrnDB!H61</f>
        <v>0</v>
      </c>
      <c r="F67" s="269">
        <f ca="1">PrnDB!I61</f>
        <v>0</v>
      </c>
      <c r="G67" s="270"/>
      <c r="H67" s="17"/>
    </row>
    <row r="68" spans="1:8" x14ac:dyDescent="0.25">
      <c r="A68" s="276"/>
      <c r="B68" s="266"/>
      <c r="C68" s="267"/>
      <c r="D68" s="268" t="str">
        <f ca="1">PrnDB!P62</f>
        <v/>
      </c>
      <c r="E68" s="269">
        <f ca="1">PrnDB!H62</f>
        <v>0</v>
      </c>
      <c r="F68" s="269">
        <f ca="1">PrnDB!I62</f>
        <v>0</v>
      </c>
      <c r="G68" s="270"/>
      <c r="H68" s="17"/>
    </row>
    <row r="69" spans="1:8" x14ac:dyDescent="0.25">
      <c r="A69" s="276"/>
      <c r="B69" s="266"/>
      <c r="C69" s="267"/>
      <c r="D69" s="268" t="str">
        <f ca="1">PrnDB!P63</f>
        <v/>
      </c>
      <c r="E69" s="269">
        <f ca="1">PrnDB!H63</f>
        <v>0</v>
      </c>
      <c r="F69" s="269">
        <f ca="1">PrnDB!I63</f>
        <v>0</v>
      </c>
      <c r="G69" s="270"/>
      <c r="H69" s="17"/>
    </row>
    <row r="70" spans="1:8" x14ac:dyDescent="0.25">
      <c r="A70" s="276"/>
      <c r="B70" s="266"/>
      <c r="C70" s="267"/>
      <c r="D70" s="268" t="str">
        <f ca="1">PrnDB!P64</f>
        <v/>
      </c>
      <c r="E70" s="269">
        <f ca="1">PrnDB!H64</f>
        <v>0</v>
      </c>
      <c r="F70" s="269">
        <f ca="1">PrnDB!I64</f>
        <v>0</v>
      </c>
      <c r="G70" s="270"/>
      <c r="H70" s="17"/>
    </row>
    <row r="71" spans="1:8" x14ac:dyDescent="0.25">
      <c r="A71" s="276"/>
      <c r="B71" s="266"/>
      <c r="C71" s="267"/>
      <c r="D71" s="268" t="str">
        <f ca="1">PrnDB!P65</f>
        <v/>
      </c>
      <c r="E71" s="269">
        <f ca="1">PrnDB!H65</f>
        <v>0</v>
      </c>
      <c r="F71" s="269">
        <f ca="1">PrnDB!I65</f>
        <v>0</v>
      </c>
      <c r="G71" s="270"/>
      <c r="H71" s="17"/>
    </row>
    <row r="72" spans="1:8" x14ac:dyDescent="0.25">
      <c r="A72" s="276"/>
      <c r="B72" s="266"/>
      <c r="C72" s="267"/>
      <c r="D72" s="268" t="str">
        <f ca="1">PrnDB!P66</f>
        <v/>
      </c>
      <c r="E72" s="269">
        <f ca="1">PrnDB!H66</f>
        <v>0</v>
      </c>
      <c r="F72" s="269">
        <f ca="1">PrnDB!I66</f>
        <v>0</v>
      </c>
      <c r="G72" s="270"/>
      <c r="H72" s="17"/>
    </row>
    <row r="73" spans="1:8" x14ac:dyDescent="0.25">
      <c r="A73" s="276"/>
      <c r="B73" s="266"/>
      <c r="C73" s="267"/>
      <c r="D73" s="268" t="str">
        <f ca="1">PrnDB!P67</f>
        <v/>
      </c>
      <c r="E73" s="269">
        <f ca="1">PrnDB!H67</f>
        <v>0</v>
      </c>
      <c r="F73" s="269">
        <f ca="1">PrnDB!I67</f>
        <v>0</v>
      </c>
      <c r="G73" s="270"/>
      <c r="H73" s="17"/>
    </row>
    <row r="74" spans="1:8" x14ac:dyDescent="0.25">
      <c r="A74" s="276"/>
      <c r="B74" s="266"/>
      <c r="C74" s="267"/>
      <c r="D74" s="268" t="str">
        <f ca="1">PrnDB!P68</f>
        <v/>
      </c>
      <c r="E74" s="269">
        <f ca="1">PrnDB!H68</f>
        <v>0</v>
      </c>
      <c r="F74" s="269">
        <f ca="1">PrnDB!I68</f>
        <v>0</v>
      </c>
      <c r="G74" s="270"/>
      <c r="H74" s="17"/>
    </row>
    <row r="75" spans="1:8" x14ac:dyDescent="0.25">
      <c r="A75" s="276"/>
      <c r="B75" s="266"/>
      <c r="C75" s="267"/>
      <c r="D75" s="268" t="str">
        <f ca="1">PrnDB!P69</f>
        <v/>
      </c>
      <c r="E75" s="269">
        <f ca="1">PrnDB!H69</f>
        <v>0</v>
      </c>
      <c r="F75" s="269">
        <f ca="1">PrnDB!I69</f>
        <v>0</v>
      </c>
      <c r="G75" s="270"/>
      <c r="H75" s="17"/>
    </row>
    <row r="76" spans="1:8" x14ac:dyDescent="0.25">
      <c r="A76" s="276"/>
      <c r="B76" s="266"/>
      <c r="C76" s="267"/>
      <c r="D76" s="268" t="str">
        <f ca="1">PrnDB!P70</f>
        <v/>
      </c>
      <c r="E76" s="269">
        <f ca="1">PrnDB!H70</f>
        <v>0</v>
      </c>
      <c r="F76" s="269">
        <f ca="1">PrnDB!I70</f>
        <v>0</v>
      </c>
      <c r="G76" s="270"/>
      <c r="H76" s="17"/>
    </row>
    <row r="77" spans="1:8" x14ac:dyDescent="0.25">
      <c r="A77" s="276"/>
      <c r="B77" s="266"/>
      <c r="C77" s="267"/>
      <c r="D77" s="268" t="str">
        <f ca="1">PrnDB!P71</f>
        <v/>
      </c>
      <c r="E77" s="269">
        <f ca="1">PrnDB!H71</f>
        <v>0</v>
      </c>
      <c r="F77" s="269">
        <f ca="1">PrnDB!I71</f>
        <v>0</v>
      </c>
      <c r="G77" s="270"/>
      <c r="H77" s="17"/>
    </row>
    <row r="78" spans="1:8" x14ac:dyDescent="0.25">
      <c r="A78" s="276"/>
      <c r="B78" s="266"/>
      <c r="C78" s="267"/>
      <c r="D78" s="268" t="str">
        <f ca="1">PrnDB!P72</f>
        <v/>
      </c>
      <c r="E78" s="269">
        <f ca="1">PrnDB!H72</f>
        <v>0</v>
      </c>
      <c r="F78" s="269">
        <f ca="1">PrnDB!I72</f>
        <v>0</v>
      </c>
      <c r="G78" s="270"/>
      <c r="H78" s="17"/>
    </row>
    <row r="79" spans="1:8" x14ac:dyDescent="0.25">
      <c r="A79" s="276"/>
      <c r="B79" s="266"/>
      <c r="C79" s="267"/>
      <c r="D79" s="268" t="str">
        <f ca="1">PrnDB!P73</f>
        <v/>
      </c>
      <c r="E79" s="269">
        <f ca="1">PrnDB!H73</f>
        <v>0</v>
      </c>
      <c r="F79" s="269">
        <f ca="1">PrnDB!I73</f>
        <v>0</v>
      </c>
      <c r="G79" s="270"/>
      <c r="H79" s="17"/>
    </row>
    <row r="80" spans="1:8" x14ac:dyDescent="0.25">
      <c r="A80" s="276"/>
      <c r="B80" s="266"/>
      <c r="C80" s="267"/>
      <c r="D80" s="268" t="str">
        <f ca="1">PrnDB!P74</f>
        <v/>
      </c>
      <c r="E80" s="269">
        <f ca="1">PrnDB!H74</f>
        <v>0</v>
      </c>
      <c r="F80" s="269">
        <f ca="1">PrnDB!I74</f>
        <v>0</v>
      </c>
      <c r="G80" s="270"/>
      <c r="H80" s="17"/>
    </row>
    <row r="81" spans="1:8" x14ac:dyDescent="0.25">
      <c r="A81" s="276"/>
      <c r="B81" s="266"/>
      <c r="C81" s="267"/>
      <c r="D81" s="268" t="str">
        <f ca="1">PrnDB!P75</f>
        <v/>
      </c>
      <c r="E81" s="269">
        <f ca="1">PrnDB!H75</f>
        <v>0</v>
      </c>
      <c r="F81" s="269">
        <f ca="1">PrnDB!I75</f>
        <v>0</v>
      </c>
      <c r="G81" s="270"/>
      <c r="H81" s="17"/>
    </row>
    <row r="82" spans="1:8" x14ac:dyDescent="0.25">
      <c r="A82" s="276"/>
      <c r="B82" s="266"/>
      <c r="C82" s="267"/>
      <c r="D82" s="268" t="str">
        <f ca="1">PrnDB!P76</f>
        <v/>
      </c>
      <c r="E82" s="269">
        <f ca="1">PrnDB!H76</f>
        <v>0</v>
      </c>
      <c r="F82" s="269">
        <f ca="1">PrnDB!I76</f>
        <v>0</v>
      </c>
      <c r="G82" s="270"/>
      <c r="H82" s="17"/>
    </row>
    <row r="83" spans="1:8" x14ac:dyDescent="0.25">
      <c r="A83" s="276"/>
      <c r="B83" s="266"/>
      <c r="C83" s="267"/>
      <c r="D83" s="268" t="str">
        <f ca="1">PrnDB!P77</f>
        <v/>
      </c>
      <c r="E83" s="269">
        <f ca="1">PrnDB!H77</f>
        <v>0</v>
      </c>
      <c r="F83" s="269">
        <f ca="1">PrnDB!I77</f>
        <v>0</v>
      </c>
      <c r="G83" s="270"/>
      <c r="H83" s="17"/>
    </row>
    <row r="84" spans="1:8" x14ac:dyDescent="0.25">
      <c r="A84" s="276"/>
      <c r="B84" s="266"/>
      <c r="C84" s="267"/>
      <c r="D84" s="268" t="str">
        <f ca="1">PrnDB!P78</f>
        <v/>
      </c>
      <c r="E84" s="269">
        <f ca="1">PrnDB!H78</f>
        <v>0</v>
      </c>
      <c r="F84" s="269">
        <f ca="1">PrnDB!I78</f>
        <v>0</v>
      </c>
      <c r="G84" s="270"/>
      <c r="H84" s="17"/>
    </row>
    <row r="85" spans="1:8" x14ac:dyDescent="0.25">
      <c r="A85" s="276"/>
      <c r="B85" s="266"/>
      <c r="C85" s="267"/>
      <c r="D85" s="268" t="str">
        <f ca="1">PrnDB!P79</f>
        <v/>
      </c>
      <c r="E85" s="269">
        <f ca="1">PrnDB!H79</f>
        <v>0</v>
      </c>
      <c r="F85" s="269">
        <f ca="1">PrnDB!I79</f>
        <v>0</v>
      </c>
      <c r="G85" s="270"/>
      <c r="H85" s="17"/>
    </row>
    <row r="86" spans="1:8" x14ac:dyDescent="0.25">
      <c r="A86" s="276"/>
      <c r="B86" s="266"/>
      <c r="C86" s="267"/>
      <c r="D86" s="268" t="str">
        <f ca="1">PrnDB!P80</f>
        <v/>
      </c>
      <c r="E86" s="269">
        <f ca="1">PrnDB!H80</f>
        <v>0</v>
      </c>
      <c r="F86" s="269">
        <f ca="1">PrnDB!I80</f>
        <v>0</v>
      </c>
      <c r="G86" s="270"/>
      <c r="H86" s="17"/>
    </row>
    <row r="87" spans="1:8" x14ac:dyDescent="0.25">
      <c r="A87" s="276"/>
      <c r="B87" s="266"/>
      <c r="C87" s="267"/>
      <c r="D87" s="268" t="str">
        <f ca="1">PrnDB!P81</f>
        <v/>
      </c>
      <c r="E87" s="269">
        <f ca="1">PrnDB!H81</f>
        <v>0</v>
      </c>
      <c r="F87" s="269">
        <f ca="1">PrnDB!I81</f>
        <v>0</v>
      </c>
      <c r="G87" s="270"/>
      <c r="H87" s="17"/>
    </row>
    <row r="88" spans="1:8" x14ac:dyDescent="0.25">
      <c r="A88" s="276"/>
      <c r="B88" s="266"/>
      <c r="C88" s="267"/>
      <c r="D88" s="268" t="str">
        <f ca="1">PrnDB!P82</f>
        <v/>
      </c>
      <c r="E88" s="269">
        <f ca="1">PrnDB!H82</f>
        <v>0</v>
      </c>
      <c r="F88" s="269">
        <f ca="1">PrnDB!I82</f>
        <v>0</v>
      </c>
      <c r="G88" s="270"/>
      <c r="H88" s="17"/>
    </row>
    <row r="89" spans="1:8" x14ac:dyDescent="0.25">
      <c r="A89" s="276"/>
      <c r="B89" s="266"/>
      <c r="C89" s="267"/>
      <c r="D89" s="268" t="str">
        <f ca="1">PrnDB!P83</f>
        <v/>
      </c>
      <c r="E89" s="269">
        <f ca="1">PrnDB!H83</f>
        <v>0</v>
      </c>
      <c r="F89" s="269">
        <f ca="1">PrnDB!I83</f>
        <v>0</v>
      </c>
      <c r="G89" s="270"/>
      <c r="H89" s="17"/>
    </row>
    <row r="90" spans="1:8" x14ac:dyDescent="0.25">
      <c r="A90" s="276"/>
      <c r="B90" s="266"/>
      <c r="C90" s="267"/>
      <c r="D90" s="268" t="str">
        <f ca="1">PrnDB!P84</f>
        <v/>
      </c>
      <c r="E90" s="269">
        <f ca="1">PrnDB!H84</f>
        <v>0</v>
      </c>
      <c r="F90" s="269">
        <f ca="1">PrnDB!I84</f>
        <v>0</v>
      </c>
      <c r="G90" s="270"/>
      <c r="H90" s="17"/>
    </row>
    <row r="91" spans="1:8" x14ac:dyDescent="0.25">
      <c r="A91" s="276"/>
      <c r="B91" s="266"/>
      <c r="C91" s="267"/>
      <c r="D91" s="268" t="str">
        <f ca="1">PrnDB!P85</f>
        <v/>
      </c>
      <c r="E91" s="269">
        <f ca="1">PrnDB!H85</f>
        <v>0</v>
      </c>
      <c r="F91" s="269">
        <f ca="1">PrnDB!I85</f>
        <v>0</v>
      </c>
      <c r="G91" s="270"/>
      <c r="H91" s="17"/>
    </row>
    <row r="92" spans="1:8" x14ac:dyDescent="0.25">
      <c r="A92" s="276"/>
      <c r="B92" s="266"/>
      <c r="C92" s="267"/>
      <c r="D92" s="268" t="str">
        <f ca="1">PrnDB!P86</f>
        <v/>
      </c>
      <c r="E92" s="269">
        <f ca="1">PrnDB!H86</f>
        <v>0</v>
      </c>
      <c r="F92" s="269">
        <f ca="1">PrnDB!I86</f>
        <v>0</v>
      </c>
      <c r="G92" s="270"/>
      <c r="H92" s="17"/>
    </row>
    <row r="93" spans="1:8" x14ac:dyDescent="0.25">
      <c r="A93" s="276"/>
      <c r="B93" s="266"/>
      <c r="C93" s="267"/>
      <c r="D93" s="268" t="str">
        <f ca="1">PrnDB!P87</f>
        <v/>
      </c>
      <c r="E93" s="269">
        <f ca="1">PrnDB!H87</f>
        <v>0</v>
      </c>
      <c r="F93" s="269">
        <f ca="1">PrnDB!I87</f>
        <v>0</v>
      </c>
      <c r="G93" s="270"/>
      <c r="H93" s="17"/>
    </row>
    <row r="94" spans="1:8" x14ac:dyDescent="0.25">
      <c r="A94" s="276"/>
      <c r="B94" s="266"/>
      <c r="C94" s="267"/>
      <c r="D94" s="268" t="str">
        <f ca="1">PrnDB!P88</f>
        <v/>
      </c>
      <c r="E94" s="269">
        <f ca="1">PrnDB!H88</f>
        <v>0</v>
      </c>
      <c r="F94" s="269">
        <f ca="1">PrnDB!I88</f>
        <v>0</v>
      </c>
      <c r="G94" s="270"/>
      <c r="H94" s="17"/>
    </row>
    <row r="95" spans="1:8" x14ac:dyDescent="0.25">
      <c r="A95" s="276"/>
      <c r="B95" s="266"/>
      <c r="C95" s="267"/>
      <c r="D95" s="268" t="str">
        <f ca="1">PrnDB!P89</f>
        <v/>
      </c>
      <c r="E95" s="269">
        <f ca="1">PrnDB!H89</f>
        <v>0</v>
      </c>
      <c r="F95" s="269">
        <f ca="1">PrnDB!I89</f>
        <v>0</v>
      </c>
      <c r="G95" s="270"/>
      <c r="H95" s="17"/>
    </row>
    <row r="96" spans="1:8" x14ac:dyDescent="0.25">
      <c r="A96" s="276"/>
      <c r="B96" s="266"/>
      <c r="C96" s="267"/>
      <c r="D96" s="268" t="str">
        <f ca="1">PrnDB!P90</f>
        <v/>
      </c>
      <c r="E96" s="269">
        <f ca="1">PrnDB!H90</f>
        <v>0</v>
      </c>
      <c r="F96" s="269">
        <f ca="1">PrnDB!I90</f>
        <v>0</v>
      </c>
      <c r="G96" s="270"/>
      <c r="H96" s="17"/>
    </row>
    <row r="97" spans="1:8" x14ac:dyDescent="0.25">
      <c r="A97" s="276"/>
      <c r="B97" s="266"/>
      <c r="C97" s="267"/>
      <c r="D97" s="268" t="str">
        <f ca="1">PrnDB!P91</f>
        <v/>
      </c>
      <c r="E97" s="269">
        <f ca="1">PrnDB!H91</f>
        <v>0</v>
      </c>
      <c r="F97" s="269">
        <f ca="1">PrnDB!I91</f>
        <v>0</v>
      </c>
      <c r="G97" s="270"/>
      <c r="H97" s="17"/>
    </row>
    <row r="98" spans="1:8" x14ac:dyDescent="0.25">
      <c r="A98" s="276"/>
      <c r="B98" s="266"/>
      <c r="C98" s="267"/>
      <c r="D98" s="268" t="str">
        <f ca="1">PrnDB!P92</f>
        <v/>
      </c>
      <c r="E98" s="269">
        <f ca="1">PrnDB!H92</f>
        <v>0</v>
      </c>
      <c r="F98" s="269">
        <f ca="1">PrnDB!I92</f>
        <v>0</v>
      </c>
      <c r="G98" s="270"/>
      <c r="H98" s="17"/>
    </row>
    <row r="99" spans="1:8" x14ac:dyDescent="0.25">
      <c r="A99" s="276"/>
      <c r="B99" s="266"/>
      <c r="C99" s="267"/>
      <c r="D99" s="268" t="str">
        <f ca="1">PrnDB!P93</f>
        <v/>
      </c>
      <c r="E99" s="269">
        <f ca="1">PrnDB!H93</f>
        <v>0</v>
      </c>
      <c r="F99" s="269">
        <f ca="1">PrnDB!I93</f>
        <v>0</v>
      </c>
      <c r="G99" s="270"/>
      <c r="H99" s="17"/>
    </row>
    <row r="100" spans="1:8" x14ac:dyDescent="0.25">
      <c r="A100" s="276"/>
      <c r="B100" s="266"/>
      <c r="C100" s="267"/>
      <c r="D100" s="268" t="str">
        <f ca="1">PrnDB!P94</f>
        <v/>
      </c>
      <c r="E100" s="269">
        <f ca="1">PrnDB!H94</f>
        <v>0</v>
      </c>
      <c r="F100" s="269">
        <f ca="1">PrnDB!I94</f>
        <v>0</v>
      </c>
      <c r="G100" s="270"/>
      <c r="H100" s="17"/>
    </row>
    <row r="101" spans="1:8" x14ac:dyDescent="0.25">
      <c r="A101" s="276"/>
      <c r="B101" s="266"/>
      <c r="C101" s="267"/>
      <c r="D101" s="268" t="str">
        <f ca="1">PrnDB!P95</f>
        <v/>
      </c>
      <c r="E101" s="269">
        <f ca="1">PrnDB!H95</f>
        <v>0</v>
      </c>
      <c r="F101" s="269">
        <f ca="1">PrnDB!I95</f>
        <v>0</v>
      </c>
      <c r="G101" s="270"/>
      <c r="H101" s="17"/>
    </row>
    <row r="102" spans="1:8" x14ac:dyDescent="0.25">
      <c r="A102" s="276"/>
      <c r="B102" s="266"/>
      <c r="C102" s="267"/>
      <c r="D102" s="268" t="str">
        <f ca="1">PrnDB!P96</f>
        <v/>
      </c>
      <c r="E102" s="269">
        <f ca="1">PrnDB!H96</f>
        <v>0</v>
      </c>
      <c r="F102" s="269">
        <f ca="1">PrnDB!I96</f>
        <v>0</v>
      </c>
      <c r="G102" s="270"/>
      <c r="H102" s="17"/>
    </row>
    <row r="103" spans="1:8" x14ac:dyDescent="0.25">
      <c r="A103" s="276"/>
      <c r="B103" s="266"/>
      <c r="C103" s="267"/>
      <c r="D103" s="268" t="str">
        <f ca="1">PrnDB!P97</f>
        <v/>
      </c>
      <c r="E103" s="269">
        <f ca="1">PrnDB!H97</f>
        <v>0</v>
      </c>
      <c r="F103" s="269">
        <f ca="1">PrnDB!I97</f>
        <v>0</v>
      </c>
      <c r="G103" s="270"/>
      <c r="H103" s="17"/>
    </row>
    <row r="104" spans="1:8" x14ac:dyDescent="0.25">
      <c r="A104" s="276"/>
      <c r="B104" s="266"/>
      <c r="C104" s="267"/>
      <c r="D104" s="268" t="str">
        <f ca="1">PrnDB!P98</f>
        <v/>
      </c>
      <c r="E104" s="269">
        <f ca="1">PrnDB!H98</f>
        <v>0</v>
      </c>
      <c r="F104" s="269">
        <f ca="1">PrnDB!I98</f>
        <v>0</v>
      </c>
      <c r="G104" s="270"/>
      <c r="H104" s="17"/>
    </row>
    <row r="105" spans="1:8" x14ac:dyDescent="0.25">
      <c r="A105" s="276"/>
      <c r="B105" s="266"/>
      <c r="C105" s="267"/>
      <c r="D105" s="268" t="str">
        <f ca="1">PrnDB!P99</f>
        <v/>
      </c>
      <c r="E105" s="269">
        <f ca="1">PrnDB!H99</f>
        <v>0</v>
      </c>
      <c r="F105" s="269">
        <f ca="1">PrnDB!I99</f>
        <v>0</v>
      </c>
      <c r="G105" s="270"/>
      <c r="H105" s="17"/>
    </row>
    <row r="106" spans="1:8" x14ac:dyDescent="0.25">
      <c r="A106" s="276"/>
      <c r="B106" s="266"/>
      <c r="C106" s="267"/>
      <c r="D106" s="268" t="str">
        <f ca="1">PrnDB!P100</f>
        <v/>
      </c>
      <c r="E106" s="269">
        <f ca="1">PrnDB!H100</f>
        <v>0</v>
      </c>
      <c r="F106" s="269">
        <f ca="1">PrnDB!I100</f>
        <v>0</v>
      </c>
      <c r="G106" s="270"/>
      <c r="H106" s="17"/>
    </row>
    <row r="107" spans="1:8" x14ac:dyDescent="0.25">
      <c r="A107" s="276"/>
      <c r="B107" s="266"/>
      <c r="C107" s="267"/>
      <c r="D107" s="268" t="str">
        <f ca="1">PrnDB!P101</f>
        <v/>
      </c>
      <c r="E107" s="269">
        <f ca="1">PrnDB!H101</f>
        <v>0</v>
      </c>
      <c r="F107" s="269">
        <f ca="1">PrnDB!I101</f>
        <v>0</v>
      </c>
      <c r="G107" s="270"/>
      <c r="H107" s="17"/>
    </row>
    <row r="108" spans="1:8" x14ac:dyDescent="0.25">
      <c r="A108" s="276"/>
      <c r="B108" s="266"/>
      <c r="C108" s="267"/>
      <c r="D108" s="268" t="str">
        <f ca="1">PrnDB!P102</f>
        <v/>
      </c>
      <c r="E108" s="269">
        <f ca="1">PrnDB!H102</f>
        <v>0</v>
      </c>
      <c r="F108" s="269">
        <f ca="1">PrnDB!I102</f>
        <v>0</v>
      </c>
      <c r="G108" s="270"/>
      <c r="H108" s="17"/>
    </row>
    <row r="109" spans="1:8" x14ac:dyDescent="0.25">
      <c r="A109" s="276"/>
      <c r="B109" s="266"/>
      <c r="C109" s="267"/>
      <c r="D109" s="268" t="str">
        <f ca="1">PrnDB!P103</f>
        <v/>
      </c>
      <c r="E109" s="269">
        <f ca="1">PrnDB!H103</f>
        <v>0</v>
      </c>
      <c r="F109" s="269">
        <f ca="1">PrnDB!I103</f>
        <v>0</v>
      </c>
      <c r="G109" s="270"/>
      <c r="H109" s="17"/>
    </row>
    <row r="110" spans="1:8" x14ac:dyDescent="0.25">
      <c r="A110" s="276"/>
      <c r="B110" s="266"/>
      <c r="C110" s="267"/>
      <c r="D110" s="268" t="str">
        <f ca="1">PrnDB!P104</f>
        <v/>
      </c>
      <c r="E110" s="269">
        <f ca="1">PrnDB!H104</f>
        <v>0</v>
      </c>
      <c r="F110" s="269">
        <f ca="1">PrnDB!I104</f>
        <v>0</v>
      </c>
      <c r="G110" s="270"/>
      <c r="H110" s="17"/>
    </row>
    <row r="111" spans="1:8" x14ac:dyDescent="0.25">
      <c r="A111" s="276"/>
      <c r="B111" s="266"/>
      <c r="C111" s="267"/>
      <c r="D111" s="268" t="str">
        <f ca="1">PrnDB!P105</f>
        <v/>
      </c>
      <c r="E111" s="269">
        <f ca="1">PrnDB!H105</f>
        <v>0</v>
      </c>
      <c r="F111" s="269">
        <f ca="1">PrnDB!I105</f>
        <v>0</v>
      </c>
      <c r="G111" s="270"/>
      <c r="H111" s="17"/>
    </row>
    <row r="112" spans="1:8" x14ac:dyDescent="0.25">
      <c r="A112" s="276"/>
      <c r="B112" s="266"/>
      <c r="C112" s="267"/>
      <c r="D112" s="268" t="str">
        <f ca="1">PrnDB!P106</f>
        <v/>
      </c>
      <c r="E112" s="269">
        <f ca="1">PrnDB!H106</f>
        <v>0</v>
      </c>
      <c r="F112" s="269">
        <f ca="1">PrnDB!I106</f>
        <v>0</v>
      </c>
      <c r="G112" s="270"/>
      <c r="H112" s="17"/>
    </row>
    <row r="113" spans="1:8" x14ac:dyDescent="0.25">
      <c r="A113" s="276"/>
      <c r="B113" s="266"/>
      <c r="C113" s="267"/>
      <c r="D113" s="268" t="str">
        <f ca="1">PrnDB!P107</f>
        <v/>
      </c>
      <c r="E113" s="269">
        <f ca="1">PrnDB!H107</f>
        <v>0</v>
      </c>
      <c r="F113" s="269">
        <f ca="1">PrnDB!I107</f>
        <v>0</v>
      </c>
      <c r="G113" s="270"/>
      <c r="H113" s="17"/>
    </row>
    <row r="114" spans="1:8" x14ac:dyDescent="0.25">
      <c r="A114" s="276"/>
      <c r="B114" s="266"/>
      <c r="C114" s="267"/>
      <c r="D114" s="268" t="str">
        <f ca="1">PrnDB!P108</f>
        <v/>
      </c>
      <c r="E114" s="269">
        <f ca="1">PrnDB!H108</f>
        <v>0</v>
      </c>
      <c r="F114" s="269">
        <f ca="1">PrnDB!I108</f>
        <v>0</v>
      </c>
      <c r="G114" s="270"/>
      <c r="H114" s="17"/>
    </row>
    <row r="115" spans="1:8" x14ac:dyDescent="0.25">
      <c r="A115" s="276"/>
      <c r="B115" s="266"/>
      <c r="C115" s="267"/>
      <c r="D115" s="268" t="str">
        <f ca="1">PrnDB!P109</f>
        <v/>
      </c>
      <c r="E115" s="269">
        <f ca="1">PrnDB!H109</f>
        <v>0</v>
      </c>
      <c r="F115" s="269">
        <f ca="1">PrnDB!I109</f>
        <v>0</v>
      </c>
      <c r="G115" s="270"/>
      <c r="H115" s="17"/>
    </row>
    <row r="116" spans="1:8" x14ac:dyDescent="0.25">
      <c r="A116" s="276"/>
      <c r="B116" s="266"/>
      <c r="C116" s="267"/>
      <c r="D116" s="268" t="str">
        <f ca="1">PrnDB!P110</f>
        <v/>
      </c>
      <c r="E116" s="269">
        <f ca="1">PrnDB!H110</f>
        <v>0</v>
      </c>
      <c r="F116" s="269">
        <f ca="1">PrnDB!I110</f>
        <v>0</v>
      </c>
      <c r="G116" s="270"/>
      <c r="H116" s="17"/>
    </row>
    <row r="117" spans="1:8" x14ac:dyDescent="0.25">
      <c r="A117" s="276"/>
      <c r="B117" s="266"/>
      <c r="C117" s="267"/>
      <c r="D117" s="268" t="str">
        <f ca="1">PrnDB!P111</f>
        <v/>
      </c>
      <c r="E117" s="269">
        <f ca="1">PrnDB!H111</f>
        <v>0</v>
      </c>
      <c r="F117" s="269">
        <f ca="1">PrnDB!I111</f>
        <v>0</v>
      </c>
      <c r="G117" s="270"/>
      <c r="H117" s="17"/>
    </row>
    <row r="118" spans="1:8" x14ac:dyDescent="0.25">
      <c r="A118" s="276"/>
      <c r="B118" s="266"/>
      <c r="C118" s="267"/>
      <c r="D118" s="268" t="str">
        <f ca="1">PrnDB!P112</f>
        <v/>
      </c>
      <c r="E118" s="269">
        <f ca="1">PrnDB!H112</f>
        <v>0</v>
      </c>
      <c r="F118" s="269">
        <f ca="1">PrnDB!I112</f>
        <v>0</v>
      </c>
      <c r="G118" s="270"/>
      <c r="H118" s="17"/>
    </row>
    <row r="119" spans="1:8" x14ac:dyDescent="0.25">
      <c r="A119" s="276"/>
      <c r="B119" s="266"/>
      <c r="C119" s="267"/>
      <c r="D119" s="268" t="str">
        <f ca="1">PrnDB!P113</f>
        <v/>
      </c>
      <c r="E119" s="269">
        <f ca="1">PrnDB!H113</f>
        <v>0</v>
      </c>
      <c r="F119" s="269">
        <f ca="1">PrnDB!I113</f>
        <v>0</v>
      </c>
      <c r="G119" s="270"/>
      <c r="H119" s="17"/>
    </row>
    <row r="120" spans="1:8" x14ac:dyDescent="0.25">
      <c r="A120" s="276"/>
      <c r="B120" s="266"/>
      <c r="C120" s="267"/>
      <c r="D120" s="268" t="str">
        <f ca="1">PrnDB!P114</f>
        <v/>
      </c>
      <c r="E120" s="269">
        <f ca="1">PrnDB!H114</f>
        <v>0</v>
      </c>
      <c r="F120" s="269">
        <f ca="1">PrnDB!I114</f>
        <v>0</v>
      </c>
      <c r="G120" s="270"/>
      <c r="H120" s="17"/>
    </row>
    <row r="121" spans="1:8" x14ac:dyDescent="0.25">
      <c r="A121" s="276"/>
      <c r="B121" s="266"/>
      <c r="C121" s="267"/>
      <c r="D121" s="268" t="str">
        <f ca="1">PrnDB!P115</f>
        <v/>
      </c>
      <c r="E121" s="269">
        <f ca="1">PrnDB!H115</f>
        <v>0</v>
      </c>
      <c r="F121" s="269">
        <f ca="1">PrnDB!I115</f>
        <v>0</v>
      </c>
      <c r="G121" s="270"/>
      <c r="H121" s="17"/>
    </row>
    <row r="122" spans="1:8" x14ac:dyDescent="0.25">
      <c r="A122" s="276"/>
      <c r="B122" s="266"/>
      <c r="C122" s="267"/>
      <c r="D122" s="268" t="str">
        <f ca="1">PrnDB!P116</f>
        <v/>
      </c>
      <c r="E122" s="269">
        <f ca="1">PrnDB!H116</f>
        <v>0</v>
      </c>
      <c r="F122" s="269">
        <f ca="1">PrnDB!I116</f>
        <v>0</v>
      </c>
      <c r="G122" s="270"/>
      <c r="H122" s="17"/>
    </row>
    <row r="123" spans="1:8" x14ac:dyDescent="0.25">
      <c r="A123" s="276"/>
      <c r="B123" s="266"/>
      <c r="C123" s="267"/>
      <c r="D123" s="268" t="str">
        <f ca="1">PrnDB!P117</f>
        <v/>
      </c>
      <c r="E123" s="269">
        <f ca="1">PrnDB!H117</f>
        <v>0</v>
      </c>
      <c r="F123" s="269">
        <f ca="1">PrnDB!I117</f>
        <v>0</v>
      </c>
      <c r="G123" s="270"/>
      <c r="H123" s="17"/>
    </row>
    <row r="124" spans="1:8" x14ac:dyDescent="0.25">
      <c r="A124" s="276"/>
      <c r="B124" s="266"/>
      <c r="C124" s="267"/>
      <c r="D124" s="268" t="str">
        <f ca="1">PrnDB!P118</f>
        <v/>
      </c>
      <c r="E124" s="269">
        <f ca="1">PrnDB!H118</f>
        <v>0</v>
      </c>
      <c r="F124" s="269">
        <f ca="1">PrnDB!I118</f>
        <v>0</v>
      </c>
      <c r="G124" s="270"/>
      <c r="H124" s="17"/>
    </row>
    <row r="125" spans="1:8" x14ac:dyDescent="0.25">
      <c r="A125" s="276"/>
      <c r="B125" s="266"/>
      <c r="C125" s="267"/>
      <c r="D125" s="268" t="str">
        <f ca="1">PrnDB!P119</f>
        <v/>
      </c>
      <c r="E125" s="269">
        <f ca="1">PrnDB!H119</f>
        <v>0</v>
      </c>
      <c r="F125" s="269">
        <f ca="1">PrnDB!I119</f>
        <v>0</v>
      </c>
      <c r="G125" s="270"/>
      <c r="H125" s="17"/>
    </row>
    <row r="126" spans="1:8" x14ac:dyDescent="0.25">
      <c r="A126" s="276"/>
      <c r="B126" s="266"/>
      <c r="C126" s="267"/>
      <c r="D126" s="268" t="str">
        <f ca="1">PrnDB!P120</f>
        <v/>
      </c>
      <c r="E126" s="269">
        <f ca="1">PrnDB!H120</f>
        <v>0</v>
      </c>
      <c r="F126" s="269">
        <f ca="1">PrnDB!I120</f>
        <v>0</v>
      </c>
      <c r="G126" s="270"/>
      <c r="H126" s="17"/>
    </row>
    <row r="127" spans="1:8" x14ac:dyDescent="0.25">
      <c r="A127" s="276"/>
      <c r="B127" s="266"/>
      <c r="C127" s="267"/>
      <c r="D127" s="268" t="str">
        <f ca="1">PrnDB!P121</f>
        <v/>
      </c>
      <c r="E127" s="269">
        <f ca="1">PrnDB!H121</f>
        <v>0</v>
      </c>
      <c r="F127" s="269">
        <f ca="1">PrnDB!I121</f>
        <v>0</v>
      </c>
      <c r="G127" s="270"/>
      <c r="H127" s="17"/>
    </row>
    <row r="128" spans="1:8" x14ac:dyDescent="0.25">
      <c r="A128" s="276"/>
      <c r="B128" s="266"/>
      <c r="C128" s="267"/>
      <c r="D128" s="268" t="str">
        <f ca="1">PrnDB!P122</f>
        <v/>
      </c>
      <c r="E128" s="269">
        <f ca="1">PrnDB!H122</f>
        <v>0</v>
      </c>
      <c r="F128" s="269">
        <f ca="1">PrnDB!I122</f>
        <v>0</v>
      </c>
      <c r="G128" s="270"/>
      <c r="H128" s="17"/>
    </row>
    <row r="129" spans="1:8" x14ac:dyDescent="0.25">
      <c r="A129" s="276"/>
      <c r="B129" s="266"/>
      <c r="C129" s="267"/>
      <c r="D129" s="268" t="str">
        <f ca="1">PrnDB!P123</f>
        <v/>
      </c>
      <c r="E129" s="269">
        <f ca="1">PrnDB!H123</f>
        <v>0</v>
      </c>
      <c r="F129" s="269">
        <f ca="1">PrnDB!I123</f>
        <v>0</v>
      </c>
      <c r="G129" s="270"/>
      <c r="H129" s="17"/>
    </row>
    <row r="130" spans="1:8" x14ac:dyDescent="0.25">
      <c r="A130" s="276"/>
      <c r="B130" s="266"/>
      <c r="C130" s="267"/>
      <c r="D130" s="268" t="str">
        <f ca="1">PrnDB!P124</f>
        <v/>
      </c>
      <c r="E130" s="269">
        <f ca="1">PrnDB!H124</f>
        <v>0</v>
      </c>
      <c r="F130" s="269">
        <f ca="1">PrnDB!I124</f>
        <v>0</v>
      </c>
      <c r="G130" s="270"/>
      <c r="H130" s="17"/>
    </row>
    <row r="131" spans="1:8" x14ac:dyDescent="0.25">
      <c r="A131" s="276"/>
      <c r="B131" s="266"/>
      <c r="C131" s="267"/>
      <c r="D131" s="268" t="str">
        <f ca="1">PrnDB!P125</f>
        <v/>
      </c>
      <c r="E131" s="269">
        <f ca="1">PrnDB!H125</f>
        <v>0</v>
      </c>
      <c r="F131" s="269">
        <f ca="1">PrnDB!I125</f>
        <v>0</v>
      </c>
      <c r="G131" s="270"/>
      <c r="H131" s="17"/>
    </row>
    <row r="132" spans="1:8" x14ac:dyDescent="0.25">
      <c r="A132" s="276"/>
      <c r="B132" s="266"/>
      <c r="C132" s="267"/>
      <c r="D132" s="268" t="str">
        <f ca="1">PrnDB!P126</f>
        <v/>
      </c>
      <c r="E132" s="269">
        <f ca="1">PrnDB!H126</f>
        <v>0</v>
      </c>
      <c r="F132" s="269">
        <f ca="1">PrnDB!I126</f>
        <v>0</v>
      </c>
      <c r="G132" s="270"/>
      <c r="H132" s="17"/>
    </row>
    <row r="133" spans="1:8" x14ac:dyDescent="0.25">
      <c r="A133" s="276"/>
      <c r="B133" s="266"/>
      <c r="C133" s="267"/>
      <c r="D133" s="268" t="str">
        <f ca="1">PrnDB!P127</f>
        <v/>
      </c>
      <c r="E133" s="269">
        <f ca="1">PrnDB!H127</f>
        <v>0</v>
      </c>
      <c r="F133" s="269">
        <f ca="1">PrnDB!I127</f>
        <v>0</v>
      </c>
      <c r="G133" s="270"/>
      <c r="H133" s="17"/>
    </row>
    <row r="134" spans="1:8" x14ac:dyDescent="0.25">
      <c r="A134" s="276"/>
      <c r="B134" s="266"/>
      <c r="C134" s="267"/>
      <c r="D134" s="268" t="str">
        <f ca="1">PrnDB!P128</f>
        <v/>
      </c>
      <c r="E134" s="269">
        <f ca="1">PrnDB!H128</f>
        <v>0</v>
      </c>
      <c r="F134" s="269">
        <f ca="1">PrnDB!I128</f>
        <v>0</v>
      </c>
      <c r="G134" s="270"/>
      <c r="H134" s="17"/>
    </row>
    <row r="135" spans="1:8" x14ac:dyDescent="0.25">
      <c r="A135" s="276"/>
      <c r="B135" s="266"/>
      <c r="C135" s="267"/>
      <c r="D135" s="268" t="str">
        <f ca="1">PrnDB!P129</f>
        <v/>
      </c>
      <c r="E135" s="269">
        <f ca="1">PrnDB!H129</f>
        <v>0</v>
      </c>
      <c r="F135" s="269">
        <f ca="1">PrnDB!I129</f>
        <v>0</v>
      </c>
      <c r="G135" s="270"/>
      <c r="H135" s="17"/>
    </row>
    <row r="136" spans="1:8" x14ac:dyDescent="0.25">
      <c r="A136" s="276"/>
      <c r="B136" s="266"/>
      <c r="C136" s="267"/>
      <c r="D136" s="268" t="str">
        <f ca="1">PrnDB!P130</f>
        <v/>
      </c>
      <c r="E136" s="269">
        <f ca="1">PrnDB!H130</f>
        <v>0</v>
      </c>
      <c r="F136" s="269">
        <f ca="1">PrnDB!I130</f>
        <v>0</v>
      </c>
      <c r="G136" s="270"/>
      <c r="H136" s="17"/>
    </row>
    <row r="137" spans="1:8" x14ac:dyDescent="0.25">
      <c r="A137" s="276"/>
      <c r="B137" s="266"/>
      <c r="C137" s="267"/>
      <c r="D137" s="268" t="str">
        <f ca="1">PrnDB!P131</f>
        <v/>
      </c>
      <c r="E137" s="269">
        <f ca="1">PrnDB!H131</f>
        <v>0</v>
      </c>
      <c r="F137" s="269">
        <f ca="1">PrnDB!I131</f>
        <v>0</v>
      </c>
      <c r="G137" s="270"/>
      <c r="H137" s="17"/>
    </row>
    <row r="138" spans="1:8" x14ac:dyDescent="0.25">
      <c r="A138" s="276"/>
      <c r="B138" s="266"/>
      <c r="C138" s="267"/>
      <c r="D138" s="268" t="str">
        <f ca="1">PrnDB!P132</f>
        <v/>
      </c>
      <c r="E138" s="269">
        <f ca="1">PrnDB!H132</f>
        <v>0</v>
      </c>
      <c r="F138" s="269">
        <f ca="1">PrnDB!I132</f>
        <v>0</v>
      </c>
      <c r="G138" s="270"/>
      <c r="H138" s="17"/>
    </row>
    <row r="139" spans="1:8" x14ac:dyDescent="0.25">
      <c r="A139" s="276"/>
      <c r="B139" s="266"/>
      <c r="C139" s="267"/>
      <c r="D139" s="268" t="str">
        <f ca="1">PrnDB!P133</f>
        <v/>
      </c>
      <c r="E139" s="269">
        <f ca="1">PrnDB!H133</f>
        <v>0</v>
      </c>
      <c r="F139" s="269">
        <f ca="1">PrnDB!I133</f>
        <v>0</v>
      </c>
      <c r="G139" s="270"/>
      <c r="H139" s="17"/>
    </row>
    <row r="140" spans="1:8" x14ac:dyDescent="0.25">
      <c r="A140" s="276"/>
      <c r="B140" s="266"/>
      <c r="C140" s="267"/>
      <c r="D140" s="268" t="str">
        <f ca="1">PrnDB!P134</f>
        <v/>
      </c>
      <c r="E140" s="269">
        <f ca="1">PrnDB!H134</f>
        <v>0</v>
      </c>
      <c r="F140" s="269">
        <f ca="1">PrnDB!I134</f>
        <v>0</v>
      </c>
      <c r="G140" s="270"/>
      <c r="H140" s="17"/>
    </row>
    <row r="141" spans="1:8" x14ac:dyDescent="0.25">
      <c r="A141" s="276"/>
      <c r="B141" s="266"/>
      <c r="C141" s="267"/>
      <c r="D141" s="268" t="str">
        <f ca="1">PrnDB!P135</f>
        <v/>
      </c>
      <c r="E141" s="269">
        <f ca="1">PrnDB!H135</f>
        <v>0</v>
      </c>
      <c r="F141" s="269">
        <f ca="1">PrnDB!I135</f>
        <v>0</v>
      </c>
      <c r="G141" s="270"/>
      <c r="H141" s="17"/>
    </row>
    <row r="142" spans="1:8" x14ac:dyDescent="0.25">
      <c r="A142" s="276"/>
      <c r="B142" s="266"/>
      <c r="C142" s="267"/>
      <c r="D142" s="268" t="str">
        <f ca="1">PrnDB!P136</f>
        <v/>
      </c>
      <c r="E142" s="269">
        <f ca="1">PrnDB!H136</f>
        <v>0</v>
      </c>
      <c r="F142" s="269">
        <f ca="1">PrnDB!I136</f>
        <v>0</v>
      </c>
      <c r="G142" s="270"/>
      <c r="H142" s="17"/>
    </row>
    <row r="143" spans="1:8" x14ac:dyDescent="0.25">
      <c r="A143" s="276"/>
      <c r="B143" s="266"/>
      <c r="C143" s="267"/>
      <c r="D143" s="268" t="str">
        <f ca="1">PrnDB!P137</f>
        <v/>
      </c>
      <c r="E143" s="269">
        <f ca="1">PrnDB!H137</f>
        <v>0</v>
      </c>
      <c r="F143" s="269">
        <f ca="1">PrnDB!I137</f>
        <v>0</v>
      </c>
      <c r="G143" s="270"/>
      <c r="H143" s="17"/>
    </row>
    <row r="144" spans="1:8" x14ac:dyDescent="0.25">
      <c r="A144" s="276"/>
      <c r="B144" s="266"/>
      <c r="C144" s="267"/>
      <c r="D144" s="268" t="str">
        <f ca="1">PrnDB!P138</f>
        <v/>
      </c>
      <c r="E144" s="269">
        <f ca="1">PrnDB!H138</f>
        <v>0</v>
      </c>
      <c r="F144" s="269">
        <f ca="1">PrnDB!I138</f>
        <v>0</v>
      </c>
      <c r="G144" s="270"/>
      <c r="H144" s="17"/>
    </row>
    <row r="145" spans="1:8" x14ac:dyDescent="0.25">
      <c r="A145" s="276"/>
      <c r="B145" s="266"/>
      <c r="C145" s="267"/>
      <c r="D145" s="268" t="str">
        <f ca="1">PrnDB!P139</f>
        <v/>
      </c>
      <c r="E145" s="269">
        <f ca="1">PrnDB!H139</f>
        <v>0</v>
      </c>
      <c r="F145" s="269">
        <f ca="1">PrnDB!I139</f>
        <v>0</v>
      </c>
      <c r="G145" s="270"/>
      <c r="H145" s="17"/>
    </row>
    <row r="146" spans="1:8" x14ac:dyDescent="0.25">
      <c r="A146" s="276"/>
      <c r="B146" s="266"/>
      <c r="C146" s="267"/>
      <c r="D146" s="268" t="str">
        <f ca="1">PrnDB!P140</f>
        <v/>
      </c>
      <c r="E146" s="269">
        <f ca="1">PrnDB!H140</f>
        <v>0</v>
      </c>
      <c r="F146" s="269">
        <f ca="1">PrnDB!I140</f>
        <v>0</v>
      </c>
      <c r="G146" s="270"/>
      <c r="H146" s="17"/>
    </row>
    <row r="147" spans="1:8" x14ac:dyDescent="0.25">
      <c r="A147" s="276"/>
      <c r="B147" s="266"/>
      <c r="C147" s="267"/>
      <c r="D147" s="268" t="str">
        <f ca="1">PrnDB!P141</f>
        <v/>
      </c>
      <c r="E147" s="269">
        <f ca="1">PrnDB!H141</f>
        <v>0</v>
      </c>
      <c r="F147" s="269">
        <f ca="1">PrnDB!I141</f>
        <v>0</v>
      </c>
      <c r="G147" s="270"/>
      <c r="H147" s="17"/>
    </row>
    <row r="148" spans="1:8" x14ac:dyDescent="0.25">
      <c r="A148" s="276"/>
      <c r="B148" s="266"/>
      <c r="C148" s="267"/>
      <c r="D148" s="268" t="str">
        <f ca="1">PrnDB!P142</f>
        <v/>
      </c>
      <c r="E148" s="269">
        <f ca="1">PrnDB!H142</f>
        <v>0</v>
      </c>
      <c r="F148" s="269">
        <f ca="1">PrnDB!I142</f>
        <v>0</v>
      </c>
      <c r="G148" s="270"/>
      <c r="H148" s="17"/>
    </row>
    <row r="149" spans="1:8" x14ac:dyDescent="0.25">
      <c r="A149" s="276"/>
      <c r="B149" s="266"/>
      <c r="C149" s="267"/>
      <c r="D149" s="268" t="str">
        <f ca="1">PrnDB!P143</f>
        <v/>
      </c>
      <c r="E149" s="269">
        <f ca="1">PrnDB!H143</f>
        <v>0</v>
      </c>
      <c r="F149" s="269">
        <f ca="1">PrnDB!I143</f>
        <v>0</v>
      </c>
      <c r="G149" s="270"/>
      <c r="H149" s="17"/>
    </row>
    <row r="150" spans="1:8" x14ac:dyDescent="0.25">
      <c r="A150" s="276"/>
      <c r="B150" s="266"/>
      <c r="C150" s="267"/>
      <c r="D150" s="268" t="str">
        <f ca="1">PrnDB!P144</f>
        <v/>
      </c>
      <c r="E150" s="269">
        <f ca="1">PrnDB!H144</f>
        <v>0</v>
      </c>
      <c r="F150" s="269">
        <f ca="1">PrnDB!I144</f>
        <v>0</v>
      </c>
      <c r="G150" s="270"/>
      <c r="H150" s="17"/>
    </row>
    <row r="151" spans="1:8" x14ac:dyDescent="0.25">
      <c r="A151" s="276"/>
      <c r="B151" s="266"/>
      <c r="C151" s="267"/>
      <c r="D151" s="268" t="str">
        <f ca="1">PrnDB!P145</f>
        <v/>
      </c>
      <c r="E151" s="269">
        <f ca="1">PrnDB!H145</f>
        <v>0</v>
      </c>
      <c r="F151" s="269">
        <f ca="1">PrnDB!I145</f>
        <v>0</v>
      </c>
      <c r="G151" s="270"/>
      <c r="H151" s="17"/>
    </row>
    <row r="152" spans="1:8" x14ac:dyDescent="0.25">
      <c r="A152" s="276"/>
      <c r="B152" s="266"/>
      <c r="C152" s="267"/>
      <c r="D152" s="268" t="str">
        <f ca="1">PrnDB!P146</f>
        <v/>
      </c>
      <c r="E152" s="269">
        <f ca="1">PrnDB!H146</f>
        <v>0</v>
      </c>
      <c r="F152" s="269">
        <f ca="1">PrnDB!I146</f>
        <v>0</v>
      </c>
      <c r="G152" s="270"/>
      <c r="H152" s="17"/>
    </row>
    <row r="153" spans="1:8" x14ac:dyDescent="0.25">
      <c r="A153" s="276"/>
      <c r="B153" s="266"/>
      <c r="C153" s="267"/>
      <c r="D153" s="268" t="str">
        <f ca="1">PrnDB!P147</f>
        <v/>
      </c>
      <c r="E153" s="269">
        <f ca="1">PrnDB!H147</f>
        <v>0</v>
      </c>
      <c r="F153" s="269">
        <f ca="1">PrnDB!I147</f>
        <v>0</v>
      </c>
      <c r="G153" s="270"/>
      <c r="H153" s="17"/>
    </row>
    <row r="154" spans="1:8" x14ac:dyDescent="0.25">
      <c r="A154" s="276"/>
      <c r="B154" s="266"/>
      <c r="C154" s="267"/>
      <c r="D154" s="268" t="str">
        <f ca="1">PrnDB!P148</f>
        <v/>
      </c>
      <c r="E154" s="269">
        <f ca="1">PrnDB!H148</f>
        <v>0</v>
      </c>
      <c r="F154" s="269">
        <f ca="1">PrnDB!I148</f>
        <v>0</v>
      </c>
      <c r="G154" s="270"/>
      <c r="H154" s="17"/>
    </row>
    <row r="155" spans="1:8" x14ac:dyDescent="0.25">
      <c r="A155" s="276"/>
      <c r="B155" s="266"/>
      <c r="C155" s="267"/>
      <c r="D155" s="268" t="str">
        <f ca="1">PrnDB!P149</f>
        <v/>
      </c>
      <c r="E155" s="269">
        <f ca="1">PrnDB!H149</f>
        <v>0</v>
      </c>
      <c r="F155" s="269">
        <f ca="1">PrnDB!I149</f>
        <v>0</v>
      </c>
      <c r="G155" s="270"/>
      <c r="H155" s="17"/>
    </row>
    <row r="156" spans="1:8" x14ac:dyDescent="0.25">
      <c r="A156" s="276"/>
      <c r="B156" s="266"/>
      <c r="C156" s="267"/>
      <c r="D156" s="268" t="str">
        <f ca="1">PrnDB!P150</f>
        <v/>
      </c>
      <c r="E156" s="269">
        <f ca="1">PrnDB!H150</f>
        <v>0</v>
      </c>
      <c r="F156" s="269">
        <f ca="1">PrnDB!I150</f>
        <v>0</v>
      </c>
      <c r="G156" s="270"/>
      <c r="H156" s="17"/>
    </row>
    <row r="157" spans="1:8" x14ac:dyDescent="0.25">
      <c r="A157" s="276"/>
      <c r="B157" s="266"/>
      <c r="C157" s="267"/>
      <c r="D157" s="268" t="str">
        <f ca="1">PrnDB!P151</f>
        <v/>
      </c>
      <c r="E157" s="269">
        <f ca="1">PrnDB!H151</f>
        <v>0</v>
      </c>
      <c r="F157" s="269">
        <f ca="1">PrnDB!I151</f>
        <v>0</v>
      </c>
      <c r="G157" s="270"/>
      <c r="H157" s="17"/>
    </row>
    <row r="158" spans="1:8" x14ac:dyDescent="0.25">
      <c r="A158" s="276"/>
      <c r="B158" s="266"/>
      <c r="C158" s="267"/>
      <c r="D158" s="268" t="str">
        <f ca="1">PrnDB!P152</f>
        <v/>
      </c>
      <c r="E158" s="269">
        <f ca="1">PrnDB!H152</f>
        <v>0</v>
      </c>
      <c r="F158" s="269">
        <f ca="1">PrnDB!I152</f>
        <v>0</v>
      </c>
      <c r="G158" s="270"/>
      <c r="H158" s="17"/>
    </row>
    <row r="159" spans="1:8" x14ac:dyDescent="0.25">
      <c r="A159" s="276"/>
      <c r="B159" s="266"/>
      <c r="C159" s="267"/>
      <c r="D159" s="268" t="str">
        <f ca="1">PrnDB!P153</f>
        <v/>
      </c>
      <c r="E159" s="269">
        <f ca="1">PrnDB!H153</f>
        <v>0</v>
      </c>
      <c r="F159" s="269">
        <f ca="1">PrnDB!I153</f>
        <v>0</v>
      </c>
      <c r="G159" s="270"/>
      <c r="H159" s="17"/>
    </row>
    <row r="160" spans="1:8" x14ac:dyDescent="0.25">
      <c r="A160" s="276"/>
      <c r="B160" s="266"/>
      <c r="C160" s="267"/>
      <c r="D160" s="268" t="str">
        <f ca="1">PrnDB!P154</f>
        <v/>
      </c>
      <c r="E160" s="269">
        <f ca="1">PrnDB!H154</f>
        <v>0</v>
      </c>
      <c r="F160" s="269">
        <f ca="1">PrnDB!I154</f>
        <v>0</v>
      </c>
      <c r="G160" s="270"/>
      <c r="H160" s="17"/>
    </row>
    <row r="161" spans="1:8" x14ac:dyDescent="0.25">
      <c r="A161" s="276"/>
      <c r="B161" s="266"/>
      <c r="C161" s="267"/>
      <c r="D161" s="268" t="str">
        <f ca="1">PrnDB!P155</f>
        <v/>
      </c>
      <c r="E161" s="269">
        <f ca="1">PrnDB!H155</f>
        <v>0</v>
      </c>
      <c r="F161" s="269">
        <f ca="1">PrnDB!I155</f>
        <v>0</v>
      </c>
      <c r="G161" s="270"/>
      <c r="H161" s="17"/>
    </row>
    <row r="162" spans="1:8" x14ac:dyDescent="0.25">
      <c r="A162" s="276"/>
      <c r="B162" s="266"/>
      <c r="C162" s="267"/>
      <c r="D162" s="268" t="str">
        <f ca="1">PrnDB!P156</f>
        <v/>
      </c>
      <c r="E162" s="269">
        <f ca="1">PrnDB!H156</f>
        <v>0</v>
      </c>
      <c r="F162" s="269">
        <f ca="1">PrnDB!I156</f>
        <v>0</v>
      </c>
      <c r="G162" s="270"/>
      <c r="H162" s="17"/>
    </row>
    <row r="163" spans="1:8" x14ac:dyDescent="0.25">
      <c r="A163" s="276"/>
      <c r="B163" s="266"/>
      <c r="C163" s="267"/>
      <c r="D163" s="268" t="str">
        <f ca="1">PrnDB!P157</f>
        <v/>
      </c>
      <c r="E163" s="269">
        <f ca="1">PrnDB!H157</f>
        <v>0</v>
      </c>
      <c r="F163" s="269">
        <f ca="1">PrnDB!I157</f>
        <v>0</v>
      </c>
      <c r="G163" s="270"/>
      <c r="H163" s="17"/>
    </row>
    <row r="164" spans="1:8" x14ac:dyDescent="0.25">
      <c r="A164" s="276"/>
      <c r="B164" s="266"/>
      <c r="C164" s="267"/>
      <c r="D164" s="268" t="str">
        <f ca="1">PrnDB!P158</f>
        <v/>
      </c>
      <c r="E164" s="269">
        <f ca="1">PrnDB!H158</f>
        <v>0</v>
      </c>
      <c r="F164" s="269">
        <f ca="1">PrnDB!I158</f>
        <v>0</v>
      </c>
      <c r="G164" s="270"/>
      <c r="H164" s="17"/>
    </row>
    <row r="165" spans="1:8" x14ac:dyDescent="0.25">
      <c r="A165" s="276"/>
      <c r="B165" s="266"/>
      <c r="C165" s="267"/>
      <c r="D165" s="268" t="str">
        <f ca="1">PrnDB!P159</f>
        <v/>
      </c>
      <c r="E165" s="269">
        <f ca="1">PrnDB!H159</f>
        <v>0</v>
      </c>
      <c r="F165" s="269">
        <f ca="1">PrnDB!I159</f>
        <v>0</v>
      </c>
      <c r="G165" s="270"/>
      <c r="H165" s="17"/>
    </row>
    <row r="166" spans="1:8" x14ac:dyDescent="0.25">
      <c r="A166" s="276"/>
      <c r="B166" s="266"/>
      <c r="C166" s="267"/>
      <c r="D166" s="268" t="str">
        <f ca="1">PrnDB!P160</f>
        <v/>
      </c>
      <c r="E166" s="269">
        <f ca="1">PrnDB!H160</f>
        <v>0</v>
      </c>
      <c r="F166" s="269">
        <f ca="1">PrnDB!I160</f>
        <v>0</v>
      </c>
      <c r="G166" s="270"/>
      <c r="H166" s="17"/>
    </row>
    <row r="167" spans="1:8" x14ac:dyDescent="0.25">
      <c r="A167" s="276"/>
      <c r="B167" s="266"/>
      <c r="C167" s="267"/>
      <c r="D167" s="268" t="str">
        <f ca="1">PrnDB!P161</f>
        <v/>
      </c>
      <c r="E167" s="269">
        <f ca="1">PrnDB!H161</f>
        <v>0</v>
      </c>
      <c r="F167" s="269">
        <f ca="1">PrnDB!I161</f>
        <v>0</v>
      </c>
      <c r="G167" s="270"/>
      <c r="H167" s="17"/>
    </row>
    <row r="168" spans="1:8" x14ac:dyDescent="0.25">
      <c r="A168" s="276"/>
      <c r="B168" s="266"/>
      <c r="C168" s="267"/>
      <c r="D168" s="268" t="str">
        <f ca="1">PrnDB!P162</f>
        <v/>
      </c>
      <c r="E168" s="269">
        <f ca="1">PrnDB!H162</f>
        <v>0</v>
      </c>
      <c r="F168" s="269">
        <f ca="1">PrnDB!I162</f>
        <v>0</v>
      </c>
      <c r="G168" s="270"/>
      <c r="H168" s="17"/>
    </row>
    <row r="169" spans="1:8" x14ac:dyDescent="0.25">
      <c r="A169" s="276"/>
      <c r="B169" s="266"/>
      <c r="C169" s="267"/>
      <c r="D169" s="268" t="str">
        <f ca="1">PrnDB!P163</f>
        <v/>
      </c>
      <c r="E169" s="269">
        <f ca="1">PrnDB!H163</f>
        <v>0</v>
      </c>
      <c r="F169" s="269">
        <f ca="1">PrnDB!I163</f>
        <v>0</v>
      </c>
      <c r="G169" s="270"/>
      <c r="H169" s="17"/>
    </row>
    <row r="170" spans="1:8" x14ac:dyDescent="0.25">
      <c r="A170" s="276"/>
      <c r="B170" s="266"/>
      <c r="C170" s="267"/>
      <c r="D170" s="268" t="str">
        <f ca="1">PrnDB!P164</f>
        <v/>
      </c>
      <c r="E170" s="269">
        <f ca="1">PrnDB!H164</f>
        <v>0</v>
      </c>
      <c r="F170" s="269">
        <f ca="1">PrnDB!I164</f>
        <v>0</v>
      </c>
      <c r="G170" s="270"/>
      <c r="H170" s="17"/>
    </row>
    <row r="171" spans="1:8" x14ac:dyDescent="0.25">
      <c r="A171" s="276"/>
      <c r="B171" s="266"/>
      <c r="C171" s="267"/>
      <c r="D171" s="268" t="str">
        <f ca="1">PrnDB!P165</f>
        <v/>
      </c>
      <c r="E171" s="269">
        <f ca="1">PrnDB!H165</f>
        <v>0</v>
      </c>
      <c r="F171" s="269">
        <f ca="1">PrnDB!I165</f>
        <v>0</v>
      </c>
      <c r="G171" s="270"/>
      <c r="H171" s="17"/>
    </row>
    <row r="172" spans="1:8" x14ac:dyDescent="0.25">
      <c r="A172" s="276"/>
      <c r="B172" s="266"/>
      <c r="C172" s="267"/>
      <c r="D172" s="268" t="str">
        <f ca="1">PrnDB!P166</f>
        <v/>
      </c>
      <c r="E172" s="269">
        <f ca="1">PrnDB!H166</f>
        <v>0</v>
      </c>
      <c r="F172" s="269">
        <f ca="1">PrnDB!I166</f>
        <v>0</v>
      </c>
      <c r="G172" s="270"/>
      <c r="H172" s="17"/>
    </row>
    <row r="173" spans="1:8" x14ac:dyDescent="0.25">
      <c r="A173" s="276"/>
      <c r="B173" s="266"/>
      <c r="C173" s="267"/>
      <c r="D173" s="268" t="str">
        <f ca="1">PrnDB!P167</f>
        <v/>
      </c>
      <c r="E173" s="269">
        <f ca="1">PrnDB!H167</f>
        <v>0</v>
      </c>
      <c r="F173" s="269">
        <f ca="1">PrnDB!I167</f>
        <v>0</v>
      </c>
      <c r="G173" s="270"/>
      <c r="H173" s="17"/>
    </row>
    <row r="174" spans="1:8" x14ac:dyDescent="0.25">
      <c r="A174" s="276"/>
      <c r="B174" s="266"/>
      <c r="C174" s="267"/>
      <c r="D174" s="268" t="str">
        <f ca="1">PrnDB!P168</f>
        <v/>
      </c>
      <c r="E174" s="269">
        <f ca="1">PrnDB!H168</f>
        <v>0</v>
      </c>
      <c r="F174" s="269">
        <f ca="1">PrnDB!I168</f>
        <v>0</v>
      </c>
      <c r="G174" s="270"/>
      <c r="H174" s="17"/>
    </row>
    <row r="175" spans="1:8" x14ac:dyDescent="0.25">
      <c r="A175" s="276"/>
      <c r="B175" s="266"/>
      <c r="C175" s="267"/>
      <c r="D175" s="268" t="str">
        <f ca="1">PrnDB!P169</f>
        <v/>
      </c>
      <c r="E175" s="269">
        <f ca="1">PrnDB!H169</f>
        <v>0</v>
      </c>
      <c r="F175" s="269">
        <f ca="1">PrnDB!I169</f>
        <v>0</v>
      </c>
      <c r="G175" s="270"/>
      <c r="H175" s="17"/>
    </row>
    <row r="176" spans="1:8" x14ac:dyDescent="0.25">
      <c r="A176" s="276"/>
      <c r="B176" s="266"/>
      <c r="C176" s="267"/>
      <c r="D176" s="268" t="str">
        <f ca="1">PrnDB!P170</f>
        <v/>
      </c>
      <c r="E176" s="269">
        <f ca="1">PrnDB!H170</f>
        <v>0</v>
      </c>
      <c r="F176" s="269">
        <f ca="1">PrnDB!I170</f>
        <v>0</v>
      </c>
      <c r="G176" s="270"/>
      <c r="H176" s="17"/>
    </row>
    <row r="177" spans="1:8" x14ac:dyDescent="0.25">
      <c r="A177" s="276"/>
      <c r="B177" s="266"/>
      <c r="C177" s="267"/>
      <c r="D177" s="268" t="str">
        <f ca="1">PrnDB!P171</f>
        <v/>
      </c>
      <c r="E177" s="269">
        <f ca="1">PrnDB!H171</f>
        <v>0</v>
      </c>
      <c r="F177" s="269">
        <f ca="1">PrnDB!I171</f>
        <v>0</v>
      </c>
      <c r="G177" s="270"/>
      <c r="H177" s="17"/>
    </row>
    <row r="178" spans="1:8" x14ac:dyDescent="0.25">
      <c r="A178" s="276"/>
      <c r="B178" s="266"/>
      <c r="C178" s="267"/>
      <c r="D178" s="268" t="str">
        <f ca="1">PrnDB!P172</f>
        <v/>
      </c>
      <c r="E178" s="269">
        <f ca="1">PrnDB!H172</f>
        <v>0</v>
      </c>
      <c r="F178" s="269">
        <f ca="1">PrnDB!I172</f>
        <v>0</v>
      </c>
      <c r="G178" s="270"/>
      <c r="H178" s="17"/>
    </row>
    <row r="179" spans="1:8" x14ac:dyDescent="0.25">
      <c r="A179" s="276"/>
      <c r="B179" s="266"/>
      <c r="C179" s="267"/>
      <c r="D179" s="268" t="str">
        <f ca="1">PrnDB!P173</f>
        <v/>
      </c>
      <c r="E179" s="269">
        <f ca="1">PrnDB!H173</f>
        <v>0</v>
      </c>
      <c r="F179" s="269">
        <f ca="1">PrnDB!I173</f>
        <v>0</v>
      </c>
      <c r="G179" s="270"/>
      <c r="H179" s="17"/>
    </row>
    <row r="180" spans="1:8" x14ac:dyDescent="0.25">
      <c r="A180" s="276"/>
      <c r="B180" s="266"/>
      <c r="C180" s="267"/>
      <c r="D180" s="268" t="str">
        <f ca="1">PrnDB!P174</f>
        <v/>
      </c>
      <c r="E180" s="269">
        <f ca="1">PrnDB!H174</f>
        <v>0</v>
      </c>
      <c r="F180" s="269">
        <f ca="1">PrnDB!I174</f>
        <v>0</v>
      </c>
      <c r="G180" s="270"/>
      <c r="H180" s="17"/>
    </row>
    <row r="181" spans="1:8" x14ac:dyDescent="0.25">
      <c r="A181" s="276"/>
      <c r="B181" s="266"/>
      <c r="C181" s="267"/>
      <c r="D181" s="268" t="str">
        <f ca="1">PrnDB!P175</f>
        <v/>
      </c>
      <c r="E181" s="269">
        <f ca="1">PrnDB!H175</f>
        <v>0</v>
      </c>
      <c r="F181" s="269">
        <f ca="1">PrnDB!I175</f>
        <v>0</v>
      </c>
      <c r="G181" s="270"/>
      <c r="H181" s="17"/>
    </row>
    <row r="182" spans="1:8" x14ac:dyDescent="0.25">
      <c r="A182" s="276"/>
      <c r="B182" s="266"/>
      <c r="C182" s="267"/>
      <c r="D182" s="268" t="str">
        <f ca="1">PrnDB!P176</f>
        <v/>
      </c>
      <c r="E182" s="269">
        <f ca="1">PrnDB!H176</f>
        <v>0</v>
      </c>
      <c r="F182" s="269">
        <f ca="1">PrnDB!I176</f>
        <v>0</v>
      </c>
      <c r="G182" s="270"/>
      <c r="H182" s="17"/>
    </row>
    <row r="183" spans="1:8" x14ac:dyDescent="0.25">
      <c r="A183" s="276"/>
      <c r="B183" s="266"/>
      <c r="C183" s="267"/>
      <c r="D183" s="268" t="str">
        <f ca="1">PrnDB!P177</f>
        <v/>
      </c>
      <c r="E183" s="269">
        <f ca="1">PrnDB!H177</f>
        <v>0</v>
      </c>
      <c r="F183" s="269">
        <f ca="1">PrnDB!I177</f>
        <v>0</v>
      </c>
      <c r="G183" s="270"/>
      <c r="H183" s="17"/>
    </row>
    <row r="184" spans="1:8" x14ac:dyDescent="0.25">
      <c r="A184" s="276"/>
      <c r="B184" s="266"/>
      <c r="C184" s="267"/>
      <c r="D184" s="268" t="str">
        <f ca="1">PrnDB!P178</f>
        <v/>
      </c>
      <c r="E184" s="269">
        <f ca="1">PrnDB!H178</f>
        <v>0</v>
      </c>
      <c r="F184" s="269">
        <f ca="1">PrnDB!I178</f>
        <v>0</v>
      </c>
      <c r="G184" s="270"/>
      <c r="H184" s="17"/>
    </row>
    <row r="185" spans="1:8" x14ac:dyDescent="0.25">
      <c r="A185" s="276"/>
      <c r="B185" s="266"/>
      <c r="C185" s="267"/>
      <c r="D185" s="268" t="str">
        <f ca="1">PrnDB!P179</f>
        <v/>
      </c>
      <c r="E185" s="269">
        <f ca="1">PrnDB!H179</f>
        <v>0</v>
      </c>
      <c r="F185" s="269">
        <f ca="1">PrnDB!I179</f>
        <v>0</v>
      </c>
      <c r="G185" s="270"/>
      <c r="H185" s="17"/>
    </row>
    <row r="186" spans="1:8" x14ac:dyDescent="0.25">
      <c r="A186" s="276"/>
      <c r="B186" s="266"/>
      <c r="C186" s="267"/>
      <c r="D186" s="268" t="str">
        <f ca="1">PrnDB!P180</f>
        <v/>
      </c>
      <c r="E186" s="269">
        <f ca="1">PrnDB!H180</f>
        <v>0</v>
      </c>
      <c r="F186" s="269">
        <f ca="1">PrnDB!I180</f>
        <v>0</v>
      </c>
      <c r="G186" s="270"/>
      <c r="H186" s="17"/>
    </row>
    <row r="187" spans="1:8" x14ac:dyDescent="0.25">
      <c r="A187" s="276"/>
      <c r="B187" s="266"/>
      <c r="C187" s="267"/>
      <c r="D187" s="268" t="str">
        <f ca="1">PrnDB!P181</f>
        <v/>
      </c>
      <c r="E187" s="269">
        <f ca="1">PrnDB!H181</f>
        <v>0</v>
      </c>
      <c r="F187" s="269">
        <f ca="1">PrnDB!I181</f>
        <v>0</v>
      </c>
      <c r="G187" s="270"/>
      <c r="H187" s="17"/>
    </row>
    <row r="188" spans="1:8" x14ac:dyDescent="0.25">
      <c r="A188" s="276"/>
      <c r="B188" s="266"/>
      <c r="C188" s="267"/>
      <c r="D188" s="268" t="str">
        <f ca="1">PrnDB!P182</f>
        <v/>
      </c>
      <c r="E188" s="269">
        <f ca="1">PrnDB!H182</f>
        <v>0</v>
      </c>
      <c r="F188" s="269">
        <f ca="1">PrnDB!I182</f>
        <v>0</v>
      </c>
      <c r="G188" s="270"/>
      <c r="H188" s="17"/>
    </row>
    <row r="189" spans="1:8" x14ac:dyDescent="0.25">
      <c r="A189" s="276"/>
      <c r="B189" s="266"/>
      <c r="C189" s="267"/>
      <c r="D189" s="268" t="str">
        <f ca="1">PrnDB!P183</f>
        <v/>
      </c>
      <c r="E189" s="269">
        <f ca="1">PrnDB!H183</f>
        <v>0</v>
      </c>
      <c r="F189" s="269">
        <f ca="1">PrnDB!I183</f>
        <v>0</v>
      </c>
      <c r="G189" s="270"/>
      <c r="H189" s="17"/>
    </row>
    <row r="190" spans="1:8" x14ac:dyDescent="0.25">
      <c r="A190" s="276"/>
      <c r="B190" s="266"/>
      <c r="C190" s="267"/>
      <c r="D190" s="268" t="str">
        <f ca="1">PrnDB!P184</f>
        <v/>
      </c>
      <c r="E190" s="269">
        <f ca="1">PrnDB!H184</f>
        <v>0</v>
      </c>
      <c r="F190" s="269">
        <f ca="1">PrnDB!I184</f>
        <v>0</v>
      </c>
      <c r="G190" s="270"/>
      <c r="H190" s="17"/>
    </row>
    <row r="191" spans="1:8" x14ac:dyDescent="0.25">
      <c r="A191" s="276"/>
      <c r="B191" s="266"/>
      <c r="C191" s="267"/>
      <c r="D191" s="268" t="str">
        <f ca="1">PrnDB!P185</f>
        <v/>
      </c>
      <c r="E191" s="269">
        <f ca="1">PrnDB!H185</f>
        <v>0</v>
      </c>
      <c r="F191" s="269">
        <f ca="1">PrnDB!I185</f>
        <v>0</v>
      </c>
      <c r="G191" s="270"/>
      <c r="H191" s="17"/>
    </row>
    <row r="192" spans="1:8" x14ac:dyDescent="0.25">
      <c r="A192" s="276"/>
      <c r="B192" s="266"/>
      <c r="C192" s="267"/>
      <c r="D192" s="268" t="str">
        <f ca="1">PrnDB!P186</f>
        <v/>
      </c>
      <c r="E192" s="269">
        <f ca="1">PrnDB!H186</f>
        <v>0</v>
      </c>
      <c r="F192" s="269">
        <f ca="1">PrnDB!I186</f>
        <v>0</v>
      </c>
      <c r="G192" s="270"/>
      <c r="H192" s="17"/>
    </row>
    <row r="193" spans="1:8" x14ac:dyDescent="0.25">
      <c r="A193" s="276"/>
      <c r="B193" s="266"/>
      <c r="C193" s="267"/>
      <c r="D193" s="268" t="str">
        <f ca="1">PrnDB!P187</f>
        <v/>
      </c>
      <c r="E193" s="269">
        <f ca="1">PrnDB!H187</f>
        <v>0</v>
      </c>
      <c r="F193" s="269">
        <f ca="1">PrnDB!I187</f>
        <v>0</v>
      </c>
      <c r="G193" s="270"/>
      <c r="H193" s="17"/>
    </row>
    <row r="194" spans="1:8" x14ac:dyDescent="0.25">
      <c r="A194" s="276"/>
      <c r="B194" s="266"/>
      <c r="C194" s="267"/>
      <c r="D194" s="268" t="str">
        <f ca="1">PrnDB!P188</f>
        <v/>
      </c>
      <c r="E194" s="269">
        <f ca="1">PrnDB!H188</f>
        <v>0</v>
      </c>
      <c r="F194" s="269">
        <f ca="1">PrnDB!I188</f>
        <v>0</v>
      </c>
      <c r="G194" s="270"/>
      <c r="H194" s="17"/>
    </row>
    <row r="195" spans="1:8" x14ac:dyDescent="0.25">
      <c r="A195" s="276"/>
      <c r="B195" s="266"/>
      <c r="C195" s="267"/>
      <c r="D195" s="268" t="str">
        <f ca="1">PrnDB!P189</f>
        <v/>
      </c>
      <c r="E195" s="269">
        <f ca="1">PrnDB!H189</f>
        <v>0</v>
      </c>
      <c r="F195" s="269">
        <f ca="1">PrnDB!I189</f>
        <v>0</v>
      </c>
      <c r="G195" s="270"/>
      <c r="H195" s="17"/>
    </row>
    <row r="196" spans="1:8" x14ac:dyDescent="0.25">
      <c r="A196" s="276"/>
      <c r="B196" s="266"/>
      <c r="C196" s="267"/>
      <c r="D196" s="268" t="str">
        <f ca="1">PrnDB!P190</f>
        <v/>
      </c>
      <c r="E196" s="269">
        <f ca="1">PrnDB!H190</f>
        <v>0</v>
      </c>
      <c r="F196" s="269">
        <f ca="1">PrnDB!I190</f>
        <v>0</v>
      </c>
      <c r="G196" s="270"/>
      <c r="H196" s="17"/>
    </row>
    <row r="197" spans="1:8" x14ac:dyDescent="0.25">
      <c r="A197" s="276"/>
      <c r="B197" s="266"/>
      <c r="C197" s="267"/>
      <c r="D197" s="268" t="str">
        <f ca="1">PrnDB!P191</f>
        <v/>
      </c>
      <c r="E197" s="269">
        <f ca="1">PrnDB!H191</f>
        <v>0</v>
      </c>
      <c r="F197" s="269">
        <f ca="1">PrnDB!I191</f>
        <v>0</v>
      </c>
      <c r="G197" s="270"/>
      <c r="H197" s="17"/>
    </row>
    <row r="198" spans="1:8" x14ac:dyDescent="0.25">
      <c r="A198" s="276"/>
      <c r="B198" s="266"/>
      <c r="C198" s="267"/>
      <c r="D198" s="268" t="str">
        <f ca="1">PrnDB!P192</f>
        <v/>
      </c>
      <c r="E198" s="269">
        <f ca="1">PrnDB!H192</f>
        <v>0</v>
      </c>
      <c r="F198" s="269">
        <f ca="1">PrnDB!I192</f>
        <v>0</v>
      </c>
      <c r="G198" s="270"/>
      <c r="H198" s="17"/>
    </row>
    <row r="199" spans="1:8" x14ac:dyDescent="0.25">
      <c r="A199" s="276"/>
      <c r="B199" s="266"/>
      <c r="C199" s="267"/>
      <c r="D199" s="268" t="str">
        <f ca="1">PrnDB!P193</f>
        <v/>
      </c>
      <c r="E199" s="269">
        <f ca="1">PrnDB!H193</f>
        <v>0</v>
      </c>
      <c r="F199" s="269">
        <f ca="1">PrnDB!I193</f>
        <v>0</v>
      </c>
      <c r="G199" s="270"/>
      <c r="H199" s="17"/>
    </row>
    <row r="200" spans="1:8" x14ac:dyDescent="0.25">
      <c r="A200" s="276"/>
      <c r="B200" s="266"/>
      <c r="C200" s="267"/>
      <c r="D200" s="268" t="str">
        <f ca="1">PrnDB!P194</f>
        <v/>
      </c>
      <c r="E200" s="269">
        <f ca="1">PrnDB!H194</f>
        <v>0</v>
      </c>
      <c r="F200" s="269">
        <f ca="1">PrnDB!I194</f>
        <v>0</v>
      </c>
      <c r="G200" s="270"/>
      <c r="H200" s="17"/>
    </row>
    <row r="201" spans="1:8" x14ac:dyDescent="0.25">
      <c r="A201" s="276"/>
      <c r="B201" s="266"/>
      <c r="C201" s="267"/>
      <c r="D201" s="268" t="str">
        <f ca="1">PrnDB!P195</f>
        <v/>
      </c>
      <c r="E201" s="269">
        <f ca="1">PrnDB!H195</f>
        <v>0</v>
      </c>
      <c r="F201" s="269">
        <f ca="1">PrnDB!I195</f>
        <v>0</v>
      </c>
      <c r="G201" s="270"/>
      <c r="H201" s="17"/>
    </row>
    <row r="202" spans="1:8" x14ac:dyDescent="0.25">
      <c r="A202" s="276"/>
      <c r="B202" s="266"/>
      <c r="C202" s="267"/>
      <c r="D202" s="268" t="str">
        <f ca="1">PrnDB!P196</f>
        <v/>
      </c>
      <c r="E202" s="269">
        <f ca="1">PrnDB!H196</f>
        <v>0</v>
      </c>
      <c r="F202" s="269">
        <f ca="1">PrnDB!I196</f>
        <v>0</v>
      </c>
      <c r="G202" s="270"/>
      <c r="H202" s="17"/>
    </row>
    <row r="203" spans="1:8" x14ac:dyDescent="0.25">
      <c r="A203" s="276"/>
      <c r="B203" s="266"/>
      <c r="C203" s="267"/>
      <c r="D203" s="268" t="str">
        <f ca="1">PrnDB!P197</f>
        <v/>
      </c>
      <c r="E203" s="269">
        <f ca="1">PrnDB!H197</f>
        <v>0</v>
      </c>
      <c r="F203" s="269">
        <f ca="1">PrnDB!I197</f>
        <v>0</v>
      </c>
      <c r="G203" s="270"/>
      <c r="H203" s="17"/>
    </row>
    <row r="204" spans="1:8" x14ac:dyDescent="0.25">
      <c r="A204" s="276"/>
      <c r="B204" s="266"/>
      <c r="C204" s="267"/>
      <c r="D204" s="268" t="str">
        <f ca="1">PrnDB!P198</f>
        <v/>
      </c>
      <c r="E204" s="269">
        <f ca="1">PrnDB!H198</f>
        <v>0</v>
      </c>
      <c r="F204" s="269">
        <f ca="1">PrnDB!I198</f>
        <v>0</v>
      </c>
      <c r="G204" s="270"/>
      <c r="H204" s="17"/>
    </row>
    <row r="205" spans="1:8" x14ac:dyDescent="0.25">
      <c r="A205" s="276"/>
      <c r="B205" s="266"/>
      <c r="C205" s="267"/>
      <c r="D205" s="268" t="str">
        <f ca="1">PrnDB!P199</f>
        <v/>
      </c>
      <c r="E205" s="269">
        <f ca="1">PrnDB!H199</f>
        <v>0</v>
      </c>
      <c r="F205" s="269">
        <f ca="1">PrnDB!I199</f>
        <v>0</v>
      </c>
      <c r="G205" s="270"/>
      <c r="H205" s="17"/>
    </row>
    <row r="206" spans="1:8" x14ac:dyDescent="0.25">
      <c r="A206" s="276"/>
      <c r="B206" s="266"/>
      <c r="C206" s="267"/>
      <c r="D206" s="268" t="str">
        <f ca="1">PrnDB!P200</f>
        <v/>
      </c>
      <c r="E206" s="269">
        <f ca="1">PrnDB!H200</f>
        <v>0</v>
      </c>
      <c r="F206" s="269">
        <f ca="1">PrnDB!I200</f>
        <v>0</v>
      </c>
      <c r="G206" s="270"/>
      <c r="H206" s="17"/>
    </row>
    <row r="207" spans="1:8" x14ac:dyDescent="0.25">
      <c r="A207" s="276"/>
      <c r="B207" s="266"/>
      <c r="C207" s="267"/>
      <c r="D207" s="268" t="str">
        <f ca="1">PrnDB!P201</f>
        <v/>
      </c>
      <c r="E207" s="269">
        <f ca="1">PrnDB!H201</f>
        <v>0</v>
      </c>
      <c r="F207" s="269">
        <f ca="1">PrnDB!I201</f>
        <v>0</v>
      </c>
      <c r="G207" s="270"/>
      <c r="H207" s="17"/>
    </row>
    <row r="208" spans="1:8" x14ac:dyDescent="0.25">
      <c r="A208" s="276"/>
      <c r="B208" s="266"/>
      <c r="C208" s="267"/>
      <c r="D208" s="268" t="str">
        <f ca="1">PrnDB!P202</f>
        <v/>
      </c>
      <c r="E208" s="269">
        <f ca="1">PrnDB!H202</f>
        <v>0</v>
      </c>
      <c r="F208" s="269">
        <f ca="1">PrnDB!I202</f>
        <v>0</v>
      </c>
      <c r="G208" s="270"/>
      <c r="H208" s="17"/>
    </row>
    <row r="209" spans="1:8" x14ac:dyDescent="0.25">
      <c r="A209" s="276"/>
      <c r="B209" s="266"/>
      <c r="C209" s="267"/>
      <c r="D209" s="268" t="str">
        <f ca="1">PrnDB!P203</f>
        <v/>
      </c>
      <c r="E209" s="269">
        <f ca="1">PrnDB!H203</f>
        <v>0</v>
      </c>
      <c r="F209" s="269">
        <f ca="1">PrnDB!I203</f>
        <v>0</v>
      </c>
      <c r="G209" s="270"/>
      <c r="H209" s="17"/>
    </row>
    <row r="210" spans="1:8" x14ac:dyDescent="0.25">
      <c r="A210" s="276"/>
      <c r="B210" s="266"/>
      <c r="C210" s="267"/>
      <c r="D210" s="268" t="str">
        <f ca="1">PrnDB!P204</f>
        <v/>
      </c>
      <c r="E210" s="269">
        <f ca="1">PrnDB!H204</f>
        <v>0</v>
      </c>
      <c r="F210" s="269">
        <f ca="1">PrnDB!I204</f>
        <v>0</v>
      </c>
      <c r="G210" s="270"/>
      <c r="H210" s="17"/>
    </row>
    <row r="211" spans="1:8" x14ac:dyDescent="0.25">
      <c r="A211" s="276"/>
      <c r="B211" s="266"/>
      <c r="C211" s="267"/>
      <c r="D211" s="268" t="str">
        <f ca="1">PrnDB!P205</f>
        <v/>
      </c>
      <c r="E211" s="269">
        <f ca="1">PrnDB!H205</f>
        <v>0</v>
      </c>
      <c r="F211" s="269">
        <f ca="1">PrnDB!I205</f>
        <v>0</v>
      </c>
      <c r="G211" s="270"/>
      <c r="H211" s="17"/>
    </row>
    <row r="212" spans="1:8" x14ac:dyDescent="0.25">
      <c r="A212" s="276"/>
      <c r="B212" s="266"/>
      <c r="C212" s="267"/>
      <c r="D212" s="268" t="str">
        <f ca="1">PrnDB!P206</f>
        <v/>
      </c>
      <c r="E212" s="269">
        <f ca="1">PrnDB!H206</f>
        <v>0</v>
      </c>
      <c r="F212" s="269">
        <f ca="1">PrnDB!I206</f>
        <v>0</v>
      </c>
      <c r="G212" s="270"/>
      <c r="H212" s="17"/>
    </row>
    <row r="213" spans="1:8" x14ac:dyDescent="0.25">
      <c r="A213" s="276"/>
      <c r="B213" s="266"/>
      <c r="C213" s="267"/>
      <c r="D213" s="268" t="str">
        <f ca="1">PrnDB!P207</f>
        <v/>
      </c>
      <c r="E213" s="269">
        <f ca="1">PrnDB!H207</f>
        <v>0</v>
      </c>
      <c r="F213" s="269">
        <f ca="1">PrnDB!I207</f>
        <v>0</v>
      </c>
      <c r="G213" s="270"/>
      <c r="H213" s="17"/>
    </row>
    <row r="214" spans="1:8" x14ac:dyDescent="0.25">
      <c r="A214" s="276"/>
      <c r="B214" s="266"/>
      <c r="C214" s="267"/>
      <c r="D214" s="268" t="str">
        <f ca="1">PrnDB!P208</f>
        <v/>
      </c>
      <c r="E214" s="269">
        <f ca="1">PrnDB!H208</f>
        <v>0</v>
      </c>
      <c r="F214" s="269">
        <f ca="1">PrnDB!I208</f>
        <v>0</v>
      </c>
      <c r="G214" s="270"/>
      <c r="H214" s="17"/>
    </row>
    <row r="215" spans="1:8" x14ac:dyDescent="0.25">
      <c r="A215" s="276"/>
      <c r="B215" s="266"/>
      <c r="C215" s="267"/>
      <c r="D215" s="268" t="str">
        <f ca="1">PrnDB!P209</f>
        <v/>
      </c>
      <c r="E215" s="269">
        <f ca="1">PrnDB!H209</f>
        <v>0</v>
      </c>
      <c r="F215" s="269">
        <f ca="1">PrnDB!I209</f>
        <v>0</v>
      </c>
      <c r="G215" s="270"/>
      <c r="H215" s="17"/>
    </row>
    <row r="216" spans="1:8" x14ac:dyDescent="0.25">
      <c r="A216" s="276"/>
      <c r="B216" s="266"/>
      <c r="C216" s="267"/>
      <c r="D216" s="268" t="str">
        <f ca="1">PrnDB!P210</f>
        <v/>
      </c>
      <c r="E216" s="269">
        <f ca="1">PrnDB!H210</f>
        <v>0</v>
      </c>
      <c r="F216" s="269">
        <f ca="1">PrnDB!I210</f>
        <v>0</v>
      </c>
      <c r="G216" s="270"/>
      <c r="H216" s="17"/>
    </row>
    <row r="217" spans="1:8" x14ac:dyDescent="0.25">
      <c r="A217" s="276"/>
      <c r="B217" s="266"/>
      <c r="C217" s="267"/>
      <c r="D217" s="268" t="str">
        <f ca="1">PrnDB!P211</f>
        <v/>
      </c>
      <c r="E217" s="269">
        <f ca="1">PrnDB!H211</f>
        <v>0</v>
      </c>
      <c r="F217" s="269">
        <f ca="1">PrnDB!I211</f>
        <v>0</v>
      </c>
      <c r="G217" s="270"/>
      <c r="H217" s="17"/>
    </row>
    <row r="218" spans="1:8" x14ac:dyDescent="0.25">
      <c r="A218" s="276"/>
      <c r="B218" s="266"/>
      <c r="C218" s="267"/>
      <c r="D218" s="268" t="str">
        <f ca="1">PrnDB!P212</f>
        <v/>
      </c>
      <c r="E218" s="269">
        <f ca="1">PrnDB!H212</f>
        <v>0</v>
      </c>
      <c r="F218" s="269">
        <f ca="1">PrnDB!I212</f>
        <v>0</v>
      </c>
      <c r="G218" s="270"/>
      <c r="H218" s="17"/>
    </row>
    <row r="219" spans="1:8" x14ac:dyDescent="0.25">
      <c r="A219" s="276"/>
      <c r="B219" s="266"/>
      <c r="C219" s="267"/>
      <c r="D219" s="268" t="str">
        <f ca="1">PrnDB!P213</f>
        <v/>
      </c>
      <c r="E219" s="269">
        <f ca="1">PrnDB!H213</f>
        <v>0</v>
      </c>
      <c r="F219" s="269">
        <f ca="1">PrnDB!I213</f>
        <v>0</v>
      </c>
      <c r="G219" s="270"/>
      <c r="H219" s="17"/>
    </row>
    <row r="220" spans="1:8" x14ac:dyDescent="0.25">
      <c r="A220" s="276"/>
      <c r="B220" s="266"/>
      <c r="C220" s="267"/>
      <c r="D220" s="268" t="str">
        <f ca="1">PrnDB!P214</f>
        <v/>
      </c>
      <c r="E220" s="269">
        <f ca="1">PrnDB!H214</f>
        <v>0</v>
      </c>
      <c r="F220" s="269">
        <f ca="1">PrnDB!I214</f>
        <v>0</v>
      </c>
      <c r="G220" s="270"/>
      <c r="H220" s="17"/>
    </row>
    <row r="221" spans="1:8" x14ac:dyDescent="0.25">
      <c r="A221" s="276"/>
      <c r="B221" s="266"/>
      <c r="C221" s="267"/>
      <c r="D221" s="268" t="str">
        <f ca="1">PrnDB!P215</f>
        <v/>
      </c>
      <c r="E221" s="269">
        <f ca="1">PrnDB!H215</f>
        <v>0</v>
      </c>
      <c r="F221" s="269">
        <f ca="1">PrnDB!I215</f>
        <v>0</v>
      </c>
      <c r="G221" s="270"/>
      <c r="H221" s="17"/>
    </row>
    <row r="222" spans="1:8" x14ac:dyDescent="0.25">
      <c r="A222" s="276"/>
      <c r="B222" s="266"/>
      <c r="C222" s="267"/>
      <c r="D222" s="268" t="str">
        <f ca="1">PrnDB!P216</f>
        <v/>
      </c>
      <c r="E222" s="269">
        <f ca="1">PrnDB!H216</f>
        <v>0</v>
      </c>
      <c r="F222" s="269">
        <f ca="1">PrnDB!I216</f>
        <v>0</v>
      </c>
      <c r="G222" s="270"/>
      <c r="H222" s="17"/>
    </row>
    <row r="223" spans="1:8" x14ac:dyDescent="0.25">
      <c r="A223" s="276"/>
      <c r="B223" s="266"/>
      <c r="C223" s="267"/>
      <c r="D223" s="268" t="str">
        <f ca="1">PrnDB!P217</f>
        <v/>
      </c>
      <c r="E223" s="269">
        <f ca="1">PrnDB!H217</f>
        <v>0</v>
      </c>
      <c r="F223" s="269">
        <f ca="1">PrnDB!I217</f>
        <v>0</v>
      </c>
      <c r="G223" s="270"/>
      <c r="H223" s="17"/>
    </row>
    <row r="224" spans="1:8" x14ac:dyDescent="0.25">
      <c r="A224" s="276"/>
      <c r="B224" s="266"/>
      <c r="C224" s="267"/>
      <c r="D224" s="268" t="str">
        <f ca="1">PrnDB!P218</f>
        <v/>
      </c>
      <c r="E224" s="269">
        <f ca="1">PrnDB!H218</f>
        <v>0</v>
      </c>
      <c r="F224" s="269">
        <f ca="1">PrnDB!I218</f>
        <v>0</v>
      </c>
      <c r="G224" s="270"/>
      <c r="H224" s="17"/>
    </row>
    <row r="225" spans="1:8" x14ac:dyDescent="0.25">
      <c r="A225" s="276"/>
      <c r="B225" s="266"/>
      <c r="C225" s="267"/>
      <c r="D225" s="268" t="str">
        <f ca="1">PrnDB!P219</f>
        <v/>
      </c>
      <c r="E225" s="269">
        <f ca="1">PrnDB!H219</f>
        <v>0</v>
      </c>
      <c r="F225" s="269">
        <f ca="1">PrnDB!I219</f>
        <v>0</v>
      </c>
      <c r="G225" s="270"/>
      <c r="H225" s="17"/>
    </row>
    <row r="226" spans="1:8" x14ac:dyDescent="0.25">
      <c r="A226" s="276"/>
      <c r="B226" s="266"/>
      <c r="C226" s="267"/>
      <c r="D226" s="268" t="str">
        <f ca="1">PrnDB!P220</f>
        <v/>
      </c>
      <c r="E226" s="269">
        <f ca="1">PrnDB!H220</f>
        <v>0</v>
      </c>
      <c r="F226" s="269">
        <f ca="1">PrnDB!I220</f>
        <v>0</v>
      </c>
      <c r="G226" s="270"/>
      <c r="H226" s="17"/>
    </row>
    <row r="227" spans="1:8" x14ac:dyDescent="0.25">
      <c r="A227" s="276"/>
      <c r="B227" s="266"/>
      <c r="C227" s="267"/>
      <c r="D227" s="268" t="str">
        <f ca="1">PrnDB!P221</f>
        <v/>
      </c>
      <c r="E227" s="269">
        <f ca="1">PrnDB!H221</f>
        <v>0</v>
      </c>
      <c r="F227" s="269">
        <f ca="1">PrnDB!I221</f>
        <v>0</v>
      </c>
      <c r="G227" s="270"/>
      <c r="H227" s="17"/>
    </row>
    <row r="228" spans="1:8" x14ac:dyDescent="0.25">
      <c r="A228" s="276"/>
      <c r="B228" s="266"/>
      <c r="C228" s="267"/>
      <c r="D228" s="268" t="str">
        <f ca="1">PrnDB!P222</f>
        <v/>
      </c>
      <c r="E228" s="269">
        <f ca="1">PrnDB!H222</f>
        <v>0</v>
      </c>
      <c r="F228" s="269">
        <f ca="1">PrnDB!I222</f>
        <v>0</v>
      </c>
      <c r="G228" s="270"/>
      <c r="H228" s="17"/>
    </row>
    <row r="229" spans="1:8" x14ac:dyDescent="0.25">
      <c r="A229" s="276"/>
      <c r="B229" s="266"/>
      <c r="C229" s="267"/>
      <c r="D229" s="268" t="str">
        <f ca="1">PrnDB!P223</f>
        <v/>
      </c>
      <c r="E229" s="269">
        <f ca="1">PrnDB!H223</f>
        <v>0</v>
      </c>
      <c r="F229" s="269">
        <f ca="1">PrnDB!I223</f>
        <v>0</v>
      </c>
      <c r="G229" s="270"/>
      <c r="H229" s="17"/>
    </row>
    <row r="230" spans="1:8" x14ac:dyDescent="0.25">
      <c r="A230" s="276"/>
      <c r="B230" s="266"/>
      <c r="C230" s="267"/>
      <c r="D230" s="268" t="str">
        <f ca="1">PrnDB!P224</f>
        <v/>
      </c>
      <c r="E230" s="269">
        <f ca="1">PrnDB!H224</f>
        <v>0</v>
      </c>
      <c r="F230" s="269">
        <f ca="1">PrnDB!I224</f>
        <v>0</v>
      </c>
      <c r="G230" s="270"/>
      <c r="H230" s="17"/>
    </row>
    <row r="231" spans="1:8" x14ac:dyDescent="0.25">
      <c r="A231" s="276"/>
      <c r="B231" s="266"/>
      <c r="C231" s="267"/>
      <c r="D231" s="268" t="str">
        <f ca="1">PrnDB!P225</f>
        <v/>
      </c>
      <c r="E231" s="269">
        <f ca="1">PrnDB!H225</f>
        <v>0</v>
      </c>
      <c r="F231" s="269">
        <f ca="1">PrnDB!I225</f>
        <v>0</v>
      </c>
      <c r="G231" s="270"/>
      <c r="H231" s="17"/>
    </row>
    <row r="232" spans="1:8" x14ac:dyDescent="0.25">
      <c r="A232" s="276"/>
      <c r="B232" s="266"/>
      <c r="C232" s="267"/>
      <c r="D232" s="268" t="str">
        <f ca="1">PrnDB!P226</f>
        <v/>
      </c>
      <c r="E232" s="269">
        <f ca="1">PrnDB!H226</f>
        <v>0</v>
      </c>
      <c r="F232" s="269">
        <f ca="1">PrnDB!I226</f>
        <v>0</v>
      </c>
      <c r="G232" s="270"/>
      <c r="H232" s="17"/>
    </row>
    <row r="233" spans="1:8" x14ac:dyDescent="0.25">
      <c r="A233" s="276"/>
      <c r="B233" s="266"/>
      <c r="C233" s="267"/>
      <c r="D233" s="268" t="str">
        <f ca="1">PrnDB!P227</f>
        <v/>
      </c>
      <c r="E233" s="269">
        <f ca="1">PrnDB!H227</f>
        <v>0</v>
      </c>
      <c r="F233" s="269">
        <f ca="1">PrnDB!I227</f>
        <v>0</v>
      </c>
      <c r="G233" s="270"/>
      <c r="H233" s="17"/>
    </row>
    <row r="234" spans="1:8" x14ac:dyDescent="0.25">
      <c r="A234" s="276"/>
      <c r="B234" s="266"/>
      <c r="C234" s="267"/>
      <c r="D234" s="268" t="str">
        <f ca="1">PrnDB!P228</f>
        <v/>
      </c>
      <c r="E234" s="269">
        <f ca="1">PrnDB!H228</f>
        <v>0</v>
      </c>
      <c r="F234" s="269">
        <f ca="1">PrnDB!I228</f>
        <v>0</v>
      </c>
      <c r="G234" s="270"/>
      <c r="H234" s="17"/>
    </row>
    <row r="235" spans="1:8" x14ac:dyDescent="0.25">
      <c r="A235" s="276"/>
      <c r="B235" s="266"/>
      <c r="C235" s="267"/>
      <c r="D235" s="268" t="str">
        <f ca="1">PrnDB!P229</f>
        <v/>
      </c>
      <c r="E235" s="269">
        <f ca="1">PrnDB!H229</f>
        <v>0</v>
      </c>
      <c r="F235" s="269">
        <f ca="1">PrnDB!I229</f>
        <v>0</v>
      </c>
      <c r="G235" s="270"/>
      <c r="H235" s="17"/>
    </row>
    <row r="236" spans="1:8" x14ac:dyDescent="0.25">
      <c r="A236" s="276"/>
      <c r="B236" s="266"/>
      <c r="C236" s="267"/>
      <c r="D236" s="268" t="str">
        <f ca="1">PrnDB!P230</f>
        <v/>
      </c>
      <c r="E236" s="269">
        <f ca="1">PrnDB!H230</f>
        <v>0</v>
      </c>
      <c r="F236" s="269">
        <f ca="1">PrnDB!I230</f>
        <v>0</v>
      </c>
      <c r="G236" s="270"/>
      <c r="H236" s="17"/>
    </row>
    <row r="237" spans="1:8" x14ac:dyDescent="0.25">
      <c r="A237" s="276"/>
      <c r="B237" s="266"/>
      <c r="C237" s="267"/>
      <c r="D237" s="268" t="str">
        <f ca="1">PrnDB!P231</f>
        <v/>
      </c>
      <c r="E237" s="269">
        <f ca="1">PrnDB!H231</f>
        <v>0</v>
      </c>
      <c r="F237" s="269">
        <f ca="1">PrnDB!I231</f>
        <v>0</v>
      </c>
      <c r="G237" s="270"/>
      <c r="H237" s="17"/>
    </row>
    <row r="238" spans="1:8" x14ac:dyDescent="0.25">
      <c r="A238" s="276"/>
      <c r="B238" s="266"/>
      <c r="C238" s="267"/>
      <c r="D238" s="268" t="str">
        <f ca="1">PrnDB!P232</f>
        <v/>
      </c>
      <c r="E238" s="269">
        <f ca="1">PrnDB!H232</f>
        <v>0</v>
      </c>
      <c r="F238" s="269">
        <f ca="1">PrnDB!I232</f>
        <v>0</v>
      </c>
      <c r="G238" s="270"/>
      <c r="H238" s="17"/>
    </row>
    <row r="239" spans="1:8" x14ac:dyDescent="0.25">
      <c r="A239" s="276"/>
      <c r="B239" s="266"/>
      <c r="C239" s="267"/>
      <c r="D239" s="268" t="str">
        <f ca="1">PrnDB!P233</f>
        <v/>
      </c>
      <c r="E239" s="269">
        <f ca="1">PrnDB!H233</f>
        <v>0</v>
      </c>
      <c r="F239" s="269">
        <f ca="1">PrnDB!I233</f>
        <v>0</v>
      </c>
      <c r="G239" s="270"/>
      <c r="H239" s="17"/>
    </row>
    <row r="240" spans="1:8" x14ac:dyDescent="0.25">
      <c r="A240" s="276"/>
      <c r="B240" s="266"/>
      <c r="C240" s="267"/>
      <c r="D240" s="268" t="str">
        <f ca="1">PrnDB!P234</f>
        <v/>
      </c>
      <c r="E240" s="269">
        <f ca="1">PrnDB!H234</f>
        <v>0</v>
      </c>
      <c r="F240" s="269">
        <f ca="1">PrnDB!I234</f>
        <v>0</v>
      </c>
      <c r="G240" s="270"/>
      <c r="H240" s="17"/>
    </row>
    <row r="241" spans="1:8" x14ac:dyDescent="0.25">
      <c r="A241" s="276"/>
      <c r="B241" s="266"/>
      <c r="C241" s="267"/>
      <c r="D241" s="268" t="str">
        <f ca="1">PrnDB!P235</f>
        <v/>
      </c>
      <c r="E241" s="269">
        <f ca="1">PrnDB!H235</f>
        <v>0</v>
      </c>
      <c r="F241" s="269">
        <f ca="1">PrnDB!I235</f>
        <v>0</v>
      </c>
      <c r="G241" s="270"/>
      <c r="H241" s="17"/>
    </row>
    <row r="242" spans="1:8" x14ac:dyDescent="0.25">
      <c r="A242" s="276"/>
      <c r="B242" s="266"/>
      <c r="C242" s="267"/>
      <c r="D242" s="268" t="str">
        <f ca="1">PrnDB!P236</f>
        <v/>
      </c>
      <c r="E242" s="269">
        <f ca="1">PrnDB!H236</f>
        <v>0</v>
      </c>
      <c r="F242" s="269">
        <f ca="1">PrnDB!I236</f>
        <v>0</v>
      </c>
      <c r="G242" s="270"/>
      <c r="H242" s="17"/>
    </row>
    <row r="243" spans="1:8" x14ac:dyDescent="0.25">
      <c r="A243" s="276"/>
      <c r="B243" s="266"/>
      <c r="C243" s="267"/>
      <c r="D243" s="268" t="str">
        <f ca="1">PrnDB!P237</f>
        <v/>
      </c>
      <c r="E243" s="269">
        <f ca="1">PrnDB!H237</f>
        <v>0</v>
      </c>
      <c r="F243" s="269">
        <f ca="1">PrnDB!I237</f>
        <v>0</v>
      </c>
      <c r="G243" s="270"/>
      <c r="H243" s="17"/>
    </row>
    <row r="244" spans="1:8" x14ac:dyDescent="0.25">
      <c r="A244" s="276"/>
      <c r="B244" s="266"/>
      <c r="C244" s="267"/>
      <c r="D244" s="268" t="str">
        <f ca="1">PrnDB!P238</f>
        <v/>
      </c>
      <c r="E244" s="269">
        <f ca="1">PrnDB!H238</f>
        <v>0</v>
      </c>
      <c r="F244" s="269">
        <f ca="1">PrnDB!I238</f>
        <v>0</v>
      </c>
      <c r="G244" s="270"/>
      <c r="H244" s="17"/>
    </row>
    <row r="245" spans="1:8" x14ac:dyDescent="0.25">
      <c r="A245" s="276"/>
      <c r="B245" s="266"/>
      <c r="C245" s="267"/>
      <c r="D245" s="268" t="str">
        <f ca="1">PrnDB!P239</f>
        <v/>
      </c>
      <c r="E245" s="269">
        <f ca="1">PrnDB!H239</f>
        <v>0</v>
      </c>
      <c r="F245" s="269">
        <f ca="1">PrnDB!I239</f>
        <v>0</v>
      </c>
      <c r="G245" s="270"/>
      <c r="H245" s="17"/>
    </row>
    <row r="246" spans="1:8" x14ac:dyDescent="0.25">
      <c r="A246" s="276"/>
      <c r="B246" s="266"/>
      <c r="C246" s="267"/>
      <c r="D246" s="268" t="str">
        <f ca="1">PrnDB!P240</f>
        <v/>
      </c>
      <c r="E246" s="269">
        <f ca="1">PrnDB!H240</f>
        <v>0</v>
      </c>
      <c r="F246" s="269">
        <f ca="1">PrnDB!I240</f>
        <v>0</v>
      </c>
      <c r="G246" s="270"/>
      <c r="H246" s="17"/>
    </row>
    <row r="247" spans="1:8" x14ac:dyDescent="0.25">
      <c r="A247" s="276"/>
      <c r="B247" s="266"/>
      <c r="C247" s="267"/>
      <c r="D247" s="268" t="str">
        <f ca="1">PrnDB!P241</f>
        <v/>
      </c>
      <c r="E247" s="269">
        <f ca="1">PrnDB!H241</f>
        <v>0</v>
      </c>
      <c r="F247" s="269">
        <f ca="1">PrnDB!I241</f>
        <v>0</v>
      </c>
      <c r="G247" s="270"/>
      <c r="H247" s="17"/>
    </row>
    <row r="248" spans="1:8" x14ac:dyDescent="0.25">
      <c r="A248" s="276"/>
      <c r="B248" s="266"/>
      <c r="C248" s="267"/>
      <c r="D248" s="268" t="str">
        <f ca="1">PrnDB!P242</f>
        <v/>
      </c>
      <c r="E248" s="269">
        <f ca="1">PrnDB!H242</f>
        <v>0</v>
      </c>
      <c r="F248" s="269">
        <f ca="1">PrnDB!I242</f>
        <v>0</v>
      </c>
      <c r="G248" s="270"/>
      <c r="H248" s="17"/>
    </row>
    <row r="249" spans="1:8" x14ac:dyDescent="0.25">
      <c r="A249" s="276"/>
      <c r="B249" s="266"/>
      <c r="C249" s="267"/>
      <c r="D249" s="268" t="str">
        <f ca="1">PrnDB!P243</f>
        <v/>
      </c>
      <c r="E249" s="269">
        <f ca="1">PrnDB!H243</f>
        <v>0</v>
      </c>
      <c r="F249" s="269">
        <f ca="1">PrnDB!I243</f>
        <v>0</v>
      </c>
      <c r="G249" s="270"/>
      <c r="H249" s="17"/>
    </row>
    <row r="250" spans="1:8" x14ac:dyDescent="0.25">
      <c r="A250" s="276"/>
      <c r="B250" s="266"/>
      <c r="C250" s="267"/>
      <c r="D250" s="268" t="str">
        <f ca="1">PrnDB!P244</f>
        <v/>
      </c>
      <c r="E250" s="269">
        <f ca="1">PrnDB!H244</f>
        <v>0</v>
      </c>
      <c r="F250" s="269">
        <f ca="1">PrnDB!I244</f>
        <v>0</v>
      </c>
      <c r="G250" s="270"/>
      <c r="H250" s="17"/>
    </row>
    <row r="251" spans="1:8" x14ac:dyDescent="0.25">
      <c r="A251" s="276"/>
      <c r="B251" s="266"/>
      <c r="C251" s="267"/>
      <c r="D251" s="268" t="str">
        <f ca="1">PrnDB!P245</f>
        <v/>
      </c>
      <c r="E251" s="269">
        <f ca="1">PrnDB!H245</f>
        <v>0</v>
      </c>
      <c r="F251" s="269">
        <f ca="1">PrnDB!I245</f>
        <v>0</v>
      </c>
      <c r="G251" s="270"/>
      <c r="H251" s="17"/>
    </row>
    <row r="252" spans="1:8" x14ac:dyDescent="0.25">
      <c r="A252" s="276"/>
      <c r="B252" s="266"/>
      <c r="C252" s="267"/>
      <c r="D252" s="268" t="str">
        <f ca="1">PrnDB!P246</f>
        <v/>
      </c>
      <c r="E252" s="269">
        <f ca="1">PrnDB!H246</f>
        <v>0</v>
      </c>
      <c r="F252" s="269">
        <f ca="1">PrnDB!I246</f>
        <v>0</v>
      </c>
      <c r="G252" s="270"/>
      <c r="H252" s="17"/>
    </row>
    <row r="253" spans="1:8" x14ac:dyDescent="0.25">
      <c r="A253" s="276"/>
      <c r="B253" s="266"/>
      <c r="C253" s="267"/>
      <c r="D253" s="268" t="str">
        <f ca="1">PrnDB!P247</f>
        <v/>
      </c>
      <c r="E253" s="269">
        <f ca="1">PrnDB!H247</f>
        <v>0</v>
      </c>
      <c r="F253" s="269">
        <f ca="1">PrnDB!I247</f>
        <v>0</v>
      </c>
      <c r="G253" s="270"/>
      <c r="H253" s="17"/>
    </row>
    <row r="254" spans="1:8" x14ac:dyDescent="0.25">
      <c r="A254" s="276"/>
      <c r="B254" s="266"/>
      <c r="C254" s="267"/>
      <c r="D254" s="268" t="str">
        <f ca="1">PrnDB!P248</f>
        <v/>
      </c>
      <c r="E254" s="269">
        <f ca="1">PrnDB!H248</f>
        <v>0</v>
      </c>
      <c r="F254" s="269">
        <f ca="1">PrnDB!I248</f>
        <v>0</v>
      </c>
      <c r="G254" s="270"/>
      <c r="H254" s="17"/>
    </row>
    <row r="255" spans="1:8" x14ac:dyDescent="0.25">
      <c r="A255" s="276"/>
      <c r="B255" s="266"/>
      <c r="C255" s="267"/>
      <c r="D255" s="268" t="str">
        <f ca="1">PrnDB!P249</f>
        <v/>
      </c>
      <c r="E255" s="269">
        <f ca="1">PrnDB!H249</f>
        <v>0</v>
      </c>
      <c r="F255" s="269">
        <f ca="1">PrnDB!I249</f>
        <v>0</v>
      </c>
      <c r="G255" s="270"/>
      <c r="H255" s="17"/>
    </row>
    <row r="256" spans="1:8" x14ac:dyDescent="0.25">
      <c r="A256" s="276"/>
      <c r="B256" s="266"/>
      <c r="C256" s="267"/>
      <c r="D256" s="268" t="str">
        <f ca="1">PrnDB!P250</f>
        <v/>
      </c>
      <c r="E256" s="269">
        <f ca="1">PrnDB!H250</f>
        <v>0</v>
      </c>
      <c r="F256" s="269">
        <f ca="1">PrnDB!I250</f>
        <v>0</v>
      </c>
      <c r="G256" s="270"/>
      <c r="H256" s="17"/>
    </row>
    <row r="257" spans="1:8" x14ac:dyDescent="0.25">
      <c r="A257" s="276"/>
      <c r="B257" s="266"/>
      <c r="C257" s="267"/>
      <c r="D257" s="268" t="str">
        <f ca="1">PrnDB!P251</f>
        <v/>
      </c>
      <c r="E257" s="269">
        <f ca="1">PrnDB!H251</f>
        <v>0</v>
      </c>
      <c r="F257" s="269">
        <f ca="1">PrnDB!I251</f>
        <v>0</v>
      </c>
      <c r="G257" s="270"/>
      <c r="H257" s="17"/>
    </row>
    <row r="258" spans="1:8" x14ac:dyDescent="0.25">
      <c r="A258" s="276"/>
      <c r="B258" s="266"/>
      <c r="C258" s="267"/>
      <c r="D258" s="268" t="str">
        <f ca="1">PrnDB!P252</f>
        <v/>
      </c>
      <c r="E258" s="269">
        <f ca="1">PrnDB!H252</f>
        <v>0</v>
      </c>
      <c r="F258" s="269">
        <f ca="1">PrnDB!I252</f>
        <v>0</v>
      </c>
      <c r="G258" s="270"/>
      <c r="H258" s="17"/>
    </row>
    <row r="259" spans="1:8" x14ac:dyDescent="0.25">
      <c r="A259" s="276"/>
      <c r="B259" s="266"/>
      <c r="C259" s="267"/>
      <c r="D259" s="268" t="str">
        <f ca="1">PrnDB!P253</f>
        <v/>
      </c>
      <c r="E259" s="269">
        <f ca="1">PrnDB!H253</f>
        <v>0</v>
      </c>
      <c r="F259" s="269">
        <f ca="1">PrnDB!I253</f>
        <v>0</v>
      </c>
      <c r="G259" s="270"/>
      <c r="H259" s="17"/>
    </row>
    <row r="260" spans="1:8" x14ac:dyDescent="0.25">
      <c r="A260" s="276"/>
      <c r="B260" s="266"/>
      <c r="C260" s="267"/>
      <c r="D260" s="268" t="str">
        <f ca="1">PrnDB!P254</f>
        <v/>
      </c>
      <c r="E260" s="269">
        <f ca="1">PrnDB!H254</f>
        <v>0</v>
      </c>
      <c r="F260" s="269">
        <f ca="1">PrnDB!I254</f>
        <v>0</v>
      </c>
      <c r="G260" s="270"/>
      <c r="H260" s="17"/>
    </row>
    <row r="261" spans="1:8" x14ac:dyDescent="0.25">
      <c r="A261" s="276"/>
      <c r="B261" s="266"/>
      <c r="C261" s="267"/>
      <c r="D261" s="268" t="str">
        <f ca="1">PrnDB!P255</f>
        <v/>
      </c>
      <c r="E261" s="269">
        <f ca="1">PrnDB!H255</f>
        <v>0</v>
      </c>
      <c r="F261" s="269">
        <f ca="1">PrnDB!I255</f>
        <v>0</v>
      </c>
      <c r="G261" s="270"/>
      <c r="H261" s="17"/>
    </row>
    <row r="262" spans="1:8" x14ac:dyDescent="0.25">
      <c r="A262" s="276"/>
      <c r="B262" s="266"/>
      <c r="C262" s="267"/>
      <c r="D262" s="268" t="str">
        <f ca="1">PrnDB!P256</f>
        <v/>
      </c>
      <c r="E262" s="269">
        <f ca="1">PrnDB!H256</f>
        <v>0</v>
      </c>
      <c r="F262" s="269">
        <f ca="1">PrnDB!I256</f>
        <v>0</v>
      </c>
      <c r="G262" s="270"/>
      <c r="H262" s="17"/>
    </row>
    <row r="263" spans="1:8" x14ac:dyDescent="0.25">
      <c r="A263" s="276"/>
      <c r="B263" s="266"/>
      <c r="C263" s="267"/>
      <c r="D263" s="268" t="str">
        <f ca="1">PrnDB!P257</f>
        <v/>
      </c>
      <c r="E263" s="269">
        <f ca="1">PrnDB!H257</f>
        <v>0</v>
      </c>
      <c r="F263" s="269">
        <f ca="1">PrnDB!I257</f>
        <v>0</v>
      </c>
      <c r="G263" s="270"/>
      <c r="H263" s="17"/>
    </row>
    <row r="264" spans="1:8" x14ac:dyDescent="0.25">
      <c r="A264" s="276"/>
      <c r="B264" s="266"/>
      <c r="C264" s="267"/>
      <c r="D264" s="268" t="str">
        <f ca="1">PrnDB!P258</f>
        <v/>
      </c>
      <c r="E264" s="269">
        <f ca="1">PrnDB!H258</f>
        <v>0</v>
      </c>
      <c r="F264" s="269">
        <f ca="1">PrnDB!I258</f>
        <v>0</v>
      </c>
      <c r="G264" s="270"/>
      <c r="H264" s="17"/>
    </row>
    <row r="265" spans="1:8" x14ac:dyDescent="0.25">
      <c r="A265" s="276"/>
      <c r="B265" s="266"/>
      <c r="C265" s="267"/>
      <c r="D265" s="268" t="str">
        <f ca="1">PrnDB!P259</f>
        <v/>
      </c>
      <c r="E265" s="269">
        <f ca="1">PrnDB!H259</f>
        <v>0</v>
      </c>
      <c r="F265" s="269">
        <f ca="1">PrnDB!I259</f>
        <v>0</v>
      </c>
      <c r="G265" s="270"/>
      <c r="H265" s="17"/>
    </row>
    <row r="266" spans="1:8" x14ac:dyDescent="0.25">
      <c r="A266" s="276"/>
      <c r="B266" s="266"/>
      <c r="C266" s="267"/>
      <c r="D266" s="268" t="str">
        <f ca="1">PrnDB!P260</f>
        <v/>
      </c>
      <c r="E266" s="269">
        <f ca="1">PrnDB!H260</f>
        <v>0</v>
      </c>
      <c r="F266" s="269">
        <f ca="1">PrnDB!I260</f>
        <v>0</v>
      </c>
      <c r="G266" s="270"/>
      <c r="H266" s="17"/>
    </row>
    <row r="267" spans="1:8" x14ac:dyDescent="0.25">
      <c r="A267" s="276"/>
      <c r="B267" s="266"/>
      <c r="C267" s="267"/>
      <c r="D267" s="268" t="str">
        <f ca="1">PrnDB!P261</f>
        <v/>
      </c>
      <c r="E267" s="269">
        <f ca="1">PrnDB!H261</f>
        <v>0</v>
      </c>
      <c r="F267" s="269">
        <f ca="1">PrnDB!I261</f>
        <v>0</v>
      </c>
      <c r="G267" s="270"/>
      <c r="H267" s="17"/>
    </row>
    <row r="268" spans="1:8" x14ac:dyDescent="0.25">
      <c r="A268" s="276"/>
      <c r="B268" s="266"/>
      <c r="C268" s="267"/>
      <c r="D268" s="268" t="str">
        <f ca="1">PrnDB!P262</f>
        <v/>
      </c>
      <c r="E268" s="269">
        <f ca="1">PrnDB!H262</f>
        <v>0</v>
      </c>
      <c r="F268" s="269">
        <f ca="1">PrnDB!I262</f>
        <v>0</v>
      </c>
      <c r="G268" s="270"/>
      <c r="H268" s="17"/>
    </row>
    <row r="269" spans="1:8" x14ac:dyDescent="0.25">
      <c r="A269" s="276"/>
      <c r="B269" s="266"/>
      <c r="C269" s="267"/>
      <c r="D269" s="268" t="str">
        <f ca="1">PrnDB!P263</f>
        <v/>
      </c>
      <c r="E269" s="269">
        <f ca="1">PrnDB!H263</f>
        <v>0</v>
      </c>
      <c r="F269" s="269">
        <f ca="1">PrnDB!I263</f>
        <v>0</v>
      </c>
      <c r="G269" s="270"/>
      <c r="H269" s="17"/>
    </row>
    <row r="270" spans="1:8" x14ac:dyDescent="0.25">
      <c r="A270" s="276"/>
      <c r="B270" s="266"/>
      <c r="C270" s="267"/>
      <c r="D270" s="268" t="str">
        <f ca="1">PrnDB!P264</f>
        <v/>
      </c>
      <c r="E270" s="269">
        <f ca="1">PrnDB!H264</f>
        <v>0</v>
      </c>
      <c r="F270" s="269">
        <f ca="1">PrnDB!I264</f>
        <v>0</v>
      </c>
      <c r="G270" s="270"/>
      <c r="H270" s="17"/>
    </row>
    <row r="271" spans="1:8" x14ac:dyDescent="0.25">
      <c r="A271" s="276"/>
      <c r="B271" s="266"/>
      <c r="C271" s="267"/>
      <c r="D271" s="268" t="str">
        <f ca="1">PrnDB!P265</f>
        <v/>
      </c>
      <c r="E271" s="269">
        <f ca="1">PrnDB!H265</f>
        <v>0</v>
      </c>
      <c r="F271" s="269">
        <f ca="1">PrnDB!I265</f>
        <v>0</v>
      </c>
      <c r="G271" s="270"/>
      <c r="H271" s="17"/>
    </row>
    <row r="272" spans="1:8" x14ac:dyDescent="0.25">
      <c r="A272" s="276"/>
      <c r="B272" s="266"/>
      <c r="C272" s="267"/>
      <c r="D272" s="268" t="str">
        <f ca="1">PrnDB!P266</f>
        <v/>
      </c>
      <c r="E272" s="269">
        <f ca="1">PrnDB!H266</f>
        <v>0</v>
      </c>
      <c r="F272" s="269">
        <f ca="1">PrnDB!I266</f>
        <v>0</v>
      </c>
      <c r="G272" s="270"/>
      <c r="H272" s="17"/>
    </row>
    <row r="273" spans="1:8" x14ac:dyDescent="0.25">
      <c r="A273" s="276"/>
      <c r="B273" s="266"/>
      <c r="C273" s="267"/>
      <c r="D273" s="268" t="str">
        <f ca="1">PrnDB!P267</f>
        <v/>
      </c>
      <c r="E273" s="269">
        <f ca="1">PrnDB!H267</f>
        <v>0</v>
      </c>
      <c r="F273" s="269">
        <f ca="1">PrnDB!I267</f>
        <v>0</v>
      </c>
      <c r="G273" s="270"/>
      <c r="H273" s="17"/>
    </row>
    <row r="274" spans="1:8" x14ac:dyDescent="0.25">
      <c r="A274" s="276"/>
      <c r="B274" s="266"/>
      <c r="C274" s="267"/>
      <c r="D274" s="268" t="str">
        <f ca="1">PrnDB!P268</f>
        <v/>
      </c>
      <c r="E274" s="269">
        <f ca="1">PrnDB!H268</f>
        <v>0</v>
      </c>
      <c r="F274" s="269">
        <f ca="1">PrnDB!I268</f>
        <v>0</v>
      </c>
      <c r="G274" s="270"/>
      <c r="H274" s="17"/>
    </row>
    <row r="275" spans="1:8" x14ac:dyDescent="0.25">
      <c r="A275" s="276"/>
      <c r="B275" s="266"/>
      <c r="C275" s="267"/>
      <c r="D275" s="268" t="str">
        <f ca="1">PrnDB!P269</f>
        <v/>
      </c>
      <c r="E275" s="269">
        <f ca="1">PrnDB!H269</f>
        <v>0</v>
      </c>
      <c r="F275" s="269">
        <f ca="1">PrnDB!I269</f>
        <v>0</v>
      </c>
      <c r="G275" s="270"/>
      <c r="H275" s="17"/>
    </row>
    <row r="276" spans="1:8" x14ac:dyDescent="0.25">
      <c r="A276" s="276"/>
      <c r="B276" s="266"/>
      <c r="C276" s="267"/>
      <c r="D276" s="268" t="str">
        <f ca="1">PrnDB!P270</f>
        <v/>
      </c>
      <c r="E276" s="269">
        <f ca="1">PrnDB!H270</f>
        <v>0</v>
      </c>
      <c r="F276" s="269">
        <f ca="1">PrnDB!I270</f>
        <v>0</v>
      </c>
      <c r="G276" s="270"/>
      <c r="H276" s="17"/>
    </row>
    <row r="277" spans="1:8" x14ac:dyDescent="0.25">
      <c r="A277" s="276"/>
      <c r="B277" s="266"/>
      <c r="C277" s="267"/>
      <c r="D277" s="268" t="str">
        <f ca="1">PrnDB!P271</f>
        <v/>
      </c>
      <c r="E277" s="269">
        <f ca="1">PrnDB!H271</f>
        <v>0</v>
      </c>
      <c r="F277" s="269">
        <f ca="1">PrnDB!I271</f>
        <v>0</v>
      </c>
      <c r="G277" s="270"/>
      <c r="H277" s="17"/>
    </row>
    <row r="278" spans="1:8" x14ac:dyDescent="0.25">
      <c r="A278" s="276"/>
      <c r="B278" s="266"/>
      <c r="C278" s="267"/>
      <c r="D278" s="268" t="str">
        <f ca="1">PrnDB!P272</f>
        <v/>
      </c>
      <c r="E278" s="269">
        <f ca="1">PrnDB!H272</f>
        <v>0</v>
      </c>
      <c r="F278" s="269">
        <f ca="1">PrnDB!I272</f>
        <v>0</v>
      </c>
      <c r="G278" s="270"/>
      <c r="H278" s="17"/>
    </row>
    <row r="279" spans="1:8" x14ac:dyDescent="0.25">
      <c r="A279" s="276"/>
      <c r="B279" s="266"/>
      <c r="C279" s="267"/>
      <c r="D279" s="268" t="str">
        <f ca="1">PrnDB!P273</f>
        <v/>
      </c>
      <c r="E279" s="269">
        <f ca="1">PrnDB!H273</f>
        <v>0</v>
      </c>
      <c r="F279" s="269">
        <f ca="1">PrnDB!I273</f>
        <v>0</v>
      </c>
      <c r="G279" s="270"/>
      <c r="H279" s="17"/>
    </row>
    <row r="280" spans="1:8" x14ac:dyDescent="0.25">
      <c r="A280" s="276"/>
      <c r="B280" s="266"/>
      <c r="C280" s="267"/>
      <c r="D280" s="268" t="str">
        <f ca="1">PrnDB!P274</f>
        <v/>
      </c>
      <c r="E280" s="269">
        <f ca="1">PrnDB!H274</f>
        <v>0</v>
      </c>
      <c r="F280" s="269">
        <f ca="1">PrnDB!I274</f>
        <v>0</v>
      </c>
      <c r="G280" s="270"/>
      <c r="H280" s="17"/>
    </row>
    <row r="281" spans="1:8" x14ac:dyDescent="0.25">
      <c r="A281" s="276"/>
      <c r="B281" s="266"/>
      <c r="C281" s="267"/>
      <c r="D281" s="268" t="str">
        <f ca="1">PrnDB!P275</f>
        <v/>
      </c>
      <c r="E281" s="269">
        <f ca="1">PrnDB!H275</f>
        <v>0</v>
      </c>
      <c r="F281" s="269">
        <f ca="1">PrnDB!I275</f>
        <v>0</v>
      </c>
      <c r="G281" s="270"/>
      <c r="H281" s="17"/>
    </row>
    <row r="282" spans="1:8" x14ac:dyDescent="0.25">
      <c r="A282" s="276"/>
      <c r="B282" s="266"/>
      <c r="C282" s="267"/>
      <c r="D282" s="268" t="str">
        <f ca="1">PrnDB!P276</f>
        <v/>
      </c>
      <c r="E282" s="269">
        <f ca="1">PrnDB!H276</f>
        <v>0</v>
      </c>
      <c r="F282" s="269">
        <f ca="1">PrnDB!I276</f>
        <v>0</v>
      </c>
      <c r="G282" s="270"/>
      <c r="H282" s="17"/>
    </row>
    <row r="283" spans="1:8" x14ac:dyDescent="0.25">
      <c r="A283" s="276"/>
      <c r="B283" s="266"/>
      <c r="C283" s="267"/>
      <c r="D283" s="268" t="str">
        <f ca="1">PrnDB!P277</f>
        <v/>
      </c>
      <c r="E283" s="269">
        <f ca="1">PrnDB!H277</f>
        <v>0</v>
      </c>
      <c r="F283" s="269">
        <f ca="1">PrnDB!I277</f>
        <v>0</v>
      </c>
      <c r="G283" s="270"/>
      <c r="H283" s="17"/>
    </row>
    <row r="284" spans="1:8" x14ac:dyDescent="0.25">
      <c r="A284" s="276"/>
      <c r="B284" s="266"/>
      <c r="C284" s="267"/>
      <c r="D284" s="268" t="str">
        <f ca="1">PrnDB!P278</f>
        <v/>
      </c>
      <c r="E284" s="269">
        <f ca="1">PrnDB!H278</f>
        <v>0</v>
      </c>
      <c r="F284" s="269">
        <f ca="1">PrnDB!I278</f>
        <v>0</v>
      </c>
      <c r="G284" s="270"/>
      <c r="H284" s="17"/>
    </row>
    <row r="285" spans="1:8" x14ac:dyDescent="0.25">
      <c r="A285" s="276"/>
      <c r="B285" s="266"/>
      <c r="C285" s="267"/>
      <c r="D285" s="268" t="str">
        <f ca="1">PrnDB!P279</f>
        <v/>
      </c>
      <c r="E285" s="269">
        <f ca="1">PrnDB!H279</f>
        <v>0</v>
      </c>
      <c r="F285" s="269">
        <f ca="1">PrnDB!I279</f>
        <v>0</v>
      </c>
      <c r="G285" s="270"/>
      <c r="H285" s="17"/>
    </row>
    <row r="286" spans="1:8" x14ac:dyDescent="0.25">
      <c r="A286" s="276"/>
      <c r="B286" s="266"/>
      <c r="C286" s="267"/>
      <c r="D286" s="268" t="str">
        <f ca="1">PrnDB!P280</f>
        <v/>
      </c>
      <c r="E286" s="269">
        <f ca="1">PrnDB!H280</f>
        <v>0</v>
      </c>
      <c r="F286" s="269">
        <f ca="1">PrnDB!I280</f>
        <v>0</v>
      </c>
      <c r="G286" s="270"/>
      <c r="H286" s="17"/>
    </row>
    <row r="287" spans="1:8" x14ac:dyDescent="0.25">
      <c r="A287" s="276"/>
      <c r="B287" s="266"/>
      <c r="C287" s="267"/>
      <c r="D287" s="268" t="str">
        <f ca="1">PrnDB!P281</f>
        <v/>
      </c>
      <c r="E287" s="269">
        <f ca="1">PrnDB!H281</f>
        <v>0</v>
      </c>
      <c r="F287" s="269">
        <f ca="1">PrnDB!I281</f>
        <v>0</v>
      </c>
      <c r="G287" s="270"/>
      <c r="H287" s="17"/>
    </row>
    <row r="288" spans="1:8" x14ac:dyDescent="0.25">
      <c r="A288" s="276"/>
      <c r="B288" s="266"/>
      <c r="C288" s="267"/>
      <c r="D288" s="268" t="str">
        <f ca="1">PrnDB!P282</f>
        <v/>
      </c>
      <c r="E288" s="269">
        <f ca="1">PrnDB!H282</f>
        <v>0</v>
      </c>
      <c r="F288" s="269">
        <f ca="1">PrnDB!I282</f>
        <v>0</v>
      </c>
      <c r="G288" s="270"/>
      <c r="H288" s="17"/>
    </row>
    <row r="289" spans="1:8" x14ac:dyDescent="0.25">
      <c r="A289" s="276"/>
      <c r="B289" s="266"/>
      <c r="C289" s="267"/>
      <c r="D289" s="268" t="str">
        <f ca="1">PrnDB!P283</f>
        <v/>
      </c>
      <c r="E289" s="269">
        <f ca="1">PrnDB!H283</f>
        <v>0</v>
      </c>
      <c r="F289" s="269">
        <f ca="1">PrnDB!I283</f>
        <v>0</v>
      </c>
      <c r="G289" s="270"/>
      <c r="H289" s="17"/>
    </row>
    <row r="290" spans="1:8" x14ac:dyDescent="0.25">
      <c r="A290" s="276"/>
      <c r="B290" s="266"/>
      <c r="C290" s="267"/>
      <c r="D290" s="268" t="str">
        <f ca="1">PrnDB!P284</f>
        <v/>
      </c>
      <c r="E290" s="269">
        <f ca="1">PrnDB!H284</f>
        <v>0</v>
      </c>
      <c r="F290" s="269">
        <f ca="1">PrnDB!I284</f>
        <v>0</v>
      </c>
      <c r="G290" s="270"/>
      <c r="H290" s="17"/>
    </row>
    <row r="291" spans="1:8" x14ac:dyDescent="0.25">
      <c r="A291" s="276"/>
      <c r="B291" s="266"/>
      <c r="C291" s="267"/>
      <c r="D291" s="268" t="str">
        <f ca="1">PrnDB!P285</f>
        <v/>
      </c>
      <c r="E291" s="269">
        <f ca="1">PrnDB!H285</f>
        <v>0</v>
      </c>
      <c r="F291" s="269">
        <f ca="1">PrnDB!I285</f>
        <v>0</v>
      </c>
      <c r="G291" s="270"/>
      <c r="H291" s="17"/>
    </row>
    <row r="292" spans="1:8" x14ac:dyDescent="0.25">
      <c r="A292" s="276"/>
      <c r="B292" s="266"/>
      <c r="C292" s="267"/>
      <c r="D292" s="268" t="str">
        <f ca="1">PrnDB!P286</f>
        <v/>
      </c>
      <c r="E292" s="269">
        <f ca="1">PrnDB!H286</f>
        <v>0</v>
      </c>
      <c r="F292" s="269">
        <f ca="1">PrnDB!I286</f>
        <v>0</v>
      </c>
      <c r="G292" s="270"/>
      <c r="H292" s="17"/>
    </row>
    <row r="293" spans="1:8" x14ac:dyDescent="0.25">
      <c r="A293" s="276"/>
      <c r="B293" s="266"/>
      <c r="C293" s="267"/>
      <c r="D293" s="268" t="str">
        <f ca="1">PrnDB!P287</f>
        <v/>
      </c>
      <c r="E293" s="269">
        <f ca="1">PrnDB!H287</f>
        <v>0</v>
      </c>
      <c r="F293" s="269">
        <f ca="1">PrnDB!I287</f>
        <v>0</v>
      </c>
      <c r="G293" s="270"/>
      <c r="H293" s="17"/>
    </row>
    <row r="294" spans="1:8" x14ac:dyDescent="0.25">
      <c r="A294" s="276"/>
      <c r="B294" s="266"/>
      <c r="C294" s="267"/>
      <c r="D294" s="268" t="str">
        <f ca="1">PrnDB!P288</f>
        <v/>
      </c>
      <c r="E294" s="269">
        <f ca="1">PrnDB!H288</f>
        <v>0</v>
      </c>
      <c r="F294" s="269">
        <f ca="1">PrnDB!I288</f>
        <v>0</v>
      </c>
      <c r="G294" s="270"/>
      <c r="H294" s="17"/>
    </row>
    <row r="295" spans="1:8" x14ac:dyDescent="0.25">
      <c r="A295" s="276"/>
      <c r="B295" s="266"/>
      <c r="C295" s="267"/>
      <c r="D295" s="268" t="str">
        <f ca="1">PrnDB!P289</f>
        <v/>
      </c>
      <c r="E295" s="269">
        <f ca="1">PrnDB!H289</f>
        <v>0</v>
      </c>
      <c r="F295" s="269">
        <f ca="1">PrnDB!I289</f>
        <v>0</v>
      </c>
      <c r="G295" s="270"/>
      <c r="H295" s="17"/>
    </row>
    <row r="296" spans="1:8" x14ac:dyDescent="0.25">
      <c r="A296" s="276"/>
      <c r="B296" s="266"/>
      <c r="C296" s="267"/>
      <c r="D296" s="268" t="str">
        <f ca="1">PrnDB!P290</f>
        <v/>
      </c>
      <c r="E296" s="269">
        <f ca="1">PrnDB!H290</f>
        <v>0</v>
      </c>
      <c r="F296" s="269">
        <f ca="1">PrnDB!I290</f>
        <v>0</v>
      </c>
      <c r="G296" s="270"/>
      <c r="H296" s="17"/>
    </row>
    <row r="297" spans="1:8" x14ac:dyDescent="0.25">
      <c r="A297" s="276"/>
      <c r="B297" s="266"/>
      <c r="C297" s="267"/>
      <c r="D297" s="268" t="str">
        <f ca="1">PrnDB!P291</f>
        <v/>
      </c>
      <c r="E297" s="269">
        <f ca="1">PrnDB!H291</f>
        <v>0</v>
      </c>
      <c r="F297" s="269">
        <f ca="1">PrnDB!I291</f>
        <v>0</v>
      </c>
      <c r="G297" s="270"/>
      <c r="H297" s="17"/>
    </row>
    <row r="298" spans="1:8" x14ac:dyDescent="0.25">
      <c r="A298" s="276"/>
      <c r="B298" s="266"/>
      <c r="C298" s="267"/>
      <c r="D298" s="268" t="str">
        <f ca="1">PrnDB!P292</f>
        <v/>
      </c>
      <c r="E298" s="269">
        <f ca="1">PrnDB!H292</f>
        <v>0</v>
      </c>
      <c r="F298" s="269">
        <f ca="1">PrnDB!I292</f>
        <v>0</v>
      </c>
      <c r="G298" s="270"/>
      <c r="H298" s="17"/>
    </row>
    <row r="299" spans="1:8" x14ac:dyDescent="0.25">
      <c r="A299" s="276"/>
      <c r="B299" s="266"/>
      <c r="C299" s="267"/>
      <c r="D299" s="268" t="str">
        <f ca="1">PrnDB!P293</f>
        <v/>
      </c>
      <c r="E299" s="269">
        <f ca="1">PrnDB!H293</f>
        <v>0</v>
      </c>
      <c r="F299" s="269">
        <f ca="1">PrnDB!I293</f>
        <v>0</v>
      </c>
      <c r="G299" s="270"/>
      <c r="H299" s="17"/>
    </row>
    <row r="300" spans="1:8" x14ac:dyDescent="0.25">
      <c r="A300" s="276"/>
      <c r="B300" s="266"/>
      <c r="C300" s="267"/>
      <c r="D300" s="268" t="str">
        <f ca="1">PrnDB!P294</f>
        <v/>
      </c>
      <c r="E300" s="269">
        <f ca="1">PrnDB!H294</f>
        <v>0</v>
      </c>
      <c r="F300" s="269">
        <f ca="1">PrnDB!I294</f>
        <v>0</v>
      </c>
      <c r="G300" s="270"/>
      <c r="H300" s="17"/>
    </row>
    <row r="301" spans="1:8" x14ac:dyDescent="0.25">
      <c r="A301" s="276"/>
      <c r="B301" s="266"/>
      <c r="C301" s="267"/>
      <c r="D301" s="268" t="str">
        <f ca="1">PrnDB!P295</f>
        <v/>
      </c>
      <c r="E301" s="269">
        <f ca="1">PrnDB!H295</f>
        <v>0</v>
      </c>
      <c r="F301" s="269">
        <f ca="1">PrnDB!I295</f>
        <v>0</v>
      </c>
      <c r="G301" s="270"/>
      <c r="H301" s="17"/>
    </row>
    <row r="302" spans="1:8" x14ac:dyDescent="0.25">
      <c r="A302" s="276"/>
      <c r="B302" s="266"/>
      <c r="C302" s="267"/>
      <c r="D302" s="268" t="str">
        <f ca="1">PrnDB!P296</f>
        <v/>
      </c>
      <c r="E302" s="269">
        <f ca="1">PrnDB!H296</f>
        <v>0</v>
      </c>
      <c r="F302" s="269">
        <f ca="1">PrnDB!I296</f>
        <v>0</v>
      </c>
      <c r="G302" s="270"/>
      <c r="H302" s="17"/>
    </row>
    <row r="303" spans="1:8" x14ac:dyDescent="0.25">
      <c r="A303" s="276"/>
      <c r="B303" s="266"/>
      <c r="C303" s="267"/>
      <c r="D303" s="268" t="str">
        <f ca="1">PrnDB!P297</f>
        <v/>
      </c>
      <c r="E303" s="269">
        <f ca="1">PrnDB!H297</f>
        <v>0</v>
      </c>
      <c r="F303" s="269">
        <f ca="1">PrnDB!I297</f>
        <v>0</v>
      </c>
      <c r="G303" s="270"/>
      <c r="H303" s="17"/>
    </row>
    <row r="304" spans="1:8" x14ac:dyDescent="0.25">
      <c r="A304" s="276"/>
      <c r="B304" s="266"/>
      <c r="C304" s="267"/>
      <c r="D304" s="268" t="str">
        <f ca="1">PrnDB!P298</f>
        <v/>
      </c>
      <c r="E304" s="269">
        <f ca="1">PrnDB!H298</f>
        <v>0</v>
      </c>
      <c r="F304" s="269">
        <f ca="1">PrnDB!I298</f>
        <v>0</v>
      </c>
      <c r="G304" s="270"/>
      <c r="H304" s="17"/>
    </row>
    <row r="305" spans="1:8" x14ac:dyDescent="0.25">
      <c r="A305" s="276"/>
      <c r="B305" s="266"/>
      <c r="C305" s="267"/>
      <c r="D305" s="268" t="str">
        <f ca="1">PrnDB!P299</f>
        <v/>
      </c>
      <c r="E305" s="269">
        <f ca="1">PrnDB!H299</f>
        <v>0</v>
      </c>
      <c r="F305" s="269">
        <f ca="1">PrnDB!I299</f>
        <v>0</v>
      </c>
      <c r="G305" s="270"/>
      <c r="H305" s="17"/>
    </row>
    <row r="306" spans="1:8" x14ac:dyDescent="0.25">
      <c r="A306" s="276"/>
      <c r="B306" s="266"/>
      <c r="C306" s="267"/>
      <c r="D306" s="268" t="str">
        <f ca="1">PrnDB!P300</f>
        <v/>
      </c>
      <c r="E306" s="269">
        <f ca="1">PrnDB!H300</f>
        <v>0</v>
      </c>
      <c r="F306" s="269">
        <f ca="1">PrnDB!I300</f>
        <v>0</v>
      </c>
      <c r="G306" s="270"/>
      <c r="H306" s="17"/>
    </row>
    <row r="307" spans="1:8" x14ac:dyDescent="0.25">
      <c r="A307" s="276"/>
      <c r="B307" s="266"/>
      <c r="C307" s="267"/>
      <c r="D307" s="268" t="str">
        <f ca="1">PrnDB!P301</f>
        <v/>
      </c>
      <c r="E307" s="269">
        <f ca="1">PrnDB!H301</f>
        <v>0</v>
      </c>
      <c r="F307" s="269">
        <f ca="1">PrnDB!I301</f>
        <v>0</v>
      </c>
      <c r="G307" s="270"/>
      <c r="H307" s="17"/>
    </row>
    <row r="308" spans="1:8" x14ac:dyDescent="0.25">
      <c r="A308" s="276"/>
      <c r="B308" s="266"/>
      <c r="C308" s="267"/>
      <c r="D308" s="268" t="str">
        <f ca="1">PrnDB!P302</f>
        <v/>
      </c>
      <c r="E308" s="269">
        <f ca="1">PrnDB!H302</f>
        <v>0</v>
      </c>
      <c r="F308" s="269">
        <f ca="1">PrnDB!I302</f>
        <v>0</v>
      </c>
      <c r="G308" s="270"/>
      <c r="H308" s="17"/>
    </row>
    <row r="309" spans="1:8" x14ac:dyDescent="0.25">
      <c r="A309" s="276"/>
      <c r="B309" s="266"/>
      <c r="C309" s="267"/>
      <c r="D309" s="268" t="str">
        <f ca="1">PrnDB!P303</f>
        <v/>
      </c>
      <c r="E309" s="269">
        <f ca="1">PrnDB!H303</f>
        <v>0</v>
      </c>
      <c r="F309" s="269">
        <f ca="1">PrnDB!I303</f>
        <v>0</v>
      </c>
      <c r="G309" s="270"/>
      <c r="H309" s="17"/>
    </row>
    <row r="310" spans="1:8" x14ac:dyDescent="0.25">
      <c r="A310" s="276"/>
      <c r="B310" s="266"/>
      <c r="C310" s="267"/>
      <c r="D310" s="268" t="str">
        <f ca="1">PrnDB!P304</f>
        <v/>
      </c>
      <c r="E310" s="269">
        <f ca="1">PrnDB!H304</f>
        <v>0</v>
      </c>
      <c r="F310" s="269">
        <f ca="1">PrnDB!I304</f>
        <v>0</v>
      </c>
      <c r="G310" s="270"/>
      <c r="H310" s="17"/>
    </row>
    <row r="311" spans="1:8" x14ac:dyDescent="0.25">
      <c r="A311" s="276"/>
      <c r="B311" s="266"/>
      <c r="C311" s="267"/>
      <c r="D311" s="268" t="str">
        <f ca="1">PrnDB!P305</f>
        <v/>
      </c>
      <c r="E311" s="269">
        <f ca="1">PrnDB!H305</f>
        <v>0</v>
      </c>
      <c r="F311" s="269">
        <f ca="1">PrnDB!I305</f>
        <v>0</v>
      </c>
      <c r="G311" s="270"/>
      <c r="H311" s="17"/>
    </row>
    <row r="312" spans="1:8" x14ac:dyDescent="0.25">
      <c r="A312" s="276"/>
      <c r="B312" s="266"/>
      <c r="C312" s="267"/>
      <c r="D312" s="268" t="str">
        <f ca="1">PrnDB!P306</f>
        <v/>
      </c>
      <c r="E312" s="269">
        <f ca="1">PrnDB!H306</f>
        <v>0</v>
      </c>
      <c r="F312" s="269">
        <f ca="1">PrnDB!I306</f>
        <v>0</v>
      </c>
      <c r="G312" s="270"/>
      <c r="H312" s="17"/>
    </row>
    <row r="313" spans="1:8" x14ac:dyDescent="0.25">
      <c r="A313" s="276"/>
      <c r="B313" s="266"/>
      <c r="C313" s="267"/>
      <c r="D313" s="268" t="str">
        <f ca="1">PrnDB!P307</f>
        <v/>
      </c>
      <c r="E313" s="269">
        <f ca="1">PrnDB!H307</f>
        <v>0</v>
      </c>
      <c r="F313" s="269">
        <f ca="1">PrnDB!I307</f>
        <v>0</v>
      </c>
      <c r="G313" s="270"/>
      <c r="H313" s="17"/>
    </row>
    <row r="314" spans="1:8" x14ac:dyDescent="0.25">
      <c r="A314" s="276"/>
      <c r="B314" s="266"/>
      <c r="C314" s="267"/>
      <c r="D314" s="268" t="str">
        <f ca="1">PrnDB!P308</f>
        <v/>
      </c>
      <c r="E314" s="269">
        <f ca="1">PrnDB!H308</f>
        <v>0</v>
      </c>
      <c r="F314" s="269">
        <f ca="1">PrnDB!I308</f>
        <v>0</v>
      </c>
      <c r="G314" s="270"/>
      <c r="H314" s="17"/>
    </row>
    <row r="315" spans="1:8" x14ac:dyDescent="0.25">
      <c r="A315" s="276"/>
      <c r="B315" s="266"/>
      <c r="C315" s="267"/>
      <c r="D315" s="268" t="str">
        <f ca="1">PrnDB!P309</f>
        <v/>
      </c>
      <c r="E315" s="269">
        <f ca="1">PrnDB!H309</f>
        <v>0</v>
      </c>
      <c r="F315" s="269">
        <f ca="1">PrnDB!I309</f>
        <v>0</v>
      </c>
      <c r="G315" s="270"/>
      <c r="H315" s="17"/>
    </row>
    <row r="316" spans="1:8" x14ac:dyDescent="0.25">
      <c r="A316" s="276"/>
      <c r="B316" s="266"/>
      <c r="C316" s="267"/>
      <c r="D316" s="268" t="str">
        <f ca="1">PrnDB!P310</f>
        <v/>
      </c>
      <c r="E316" s="269">
        <f ca="1">PrnDB!H310</f>
        <v>0</v>
      </c>
      <c r="F316" s="269">
        <f ca="1">PrnDB!I310</f>
        <v>0</v>
      </c>
      <c r="G316" s="270"/>
      <c r="H316" s="17"/>
    </row>
    <row r="317" spans="1:8" x14ac:dyDescent="0.25">
      <c r="A317" s="276"/>
      <c r="B317" s="266"/>
      <c r="C317" s="267"/>
      <c r="D317" s="268" t="str">
        <f ca="1">PrnDB!P311</f>
        <v/>
      </c>
      <c r="E317" s="269">
        <f ca="1">PrnDB!H311</f>
        <v>0</v>
      </c>
      <c r="F317" s="269">
        <f ca="1">PrnDB!I311</f>
        <v>0</v>
      </c>
      <c r="G317" s="270"/>
      <c r="H317" s="17"/>
    </row>
    <row r="318" spans="1:8" x14ac:dyDescent="0.25">
      <c r="A318" s="276"/>
      <c r="B318" s="266"/>
      <c r="C318" s="267"/>
      <c r="D318" s="268" t="str">
        <f ca="1">PrnDB!P312</f>
        <v/>
      </c>
      <c r="E318" s="269">
        <f ca="1">PrnDB!H312</f>
        <v>0</v>
      </c>
      <c r="F318" s="269">
        <f ca="1">PrnDB!I312</f>
        <v>0</v>
      </c>
      <c r="G318" s="270"/>
      <c r="H318" s="17"/>
    </row>
    <row r="319" spans="1:8" x14ac:dyDescent="0.25">
      <c r="A319" s="276"/>
      <c r="B319" s="266"/>
      <c r="C319" s="267"/>
      <c r="D319" s="268" t="str">
        <f ca="1">PrnDB!P313</f>
        <v/>
      </c>
      <c r="E319" s="269">
        <f ca="1">PrnDB!H313</f>
        <v>0</v>
      </c>
      <c r="F319" s="269">
        <f ca="1">PrnDB!I313</f>
        <v>0</v>
      </c>
      <c r="G319" s="270"/>
      <c r="H319" s="17"/>
    </row>
    <row r="320" spans="1:8" x14ac:dyDescent="0.25">
      <c r="A320" s="276"/>
      <c r="B320" s="266"/>
      <c r="C320" s="267"/>
      <c r="D320" s="268" t="str">
        <f ca="1">PrnDB!P314</f>
        <v/>
      </c>
      <c r="E320" s="269">
        <f ca="1">PrnDB!H314</f>
        <v>0</v>
      </c>
      <c r="F320" s="269">
        <f ca="1">PrnDB!I314</f>
        <v>0</v>
      </c>
      <c r="G320" s="270"/>
      <c r="H320" s="17"/>
    </row>
    <row r="321" spans="1:8" x14ac:dyDescent="0.25">
      <c r="A321" s="276"/>
      <c r="B321" s="266"/>
      <c r="C321" s="267"/>
      <c r="D321" s="268" t="str">
        <f ca="1">PrnDB!P315</f>
        <v/>
      </c>
      <c r="E321" s="269">
        <f ca="1">PrnDB!H315</f>
        <v>0</v>
      </c>
      <c r="F321" s="269">
        <f ca="1">PrnDB!I315</f>
        <v>0</v>
      </c>
      <c r="G321" s="270"/>
      <c r="H321" s="17"/>
    </row>
    <row r="322" spans="1:8" x14ac:dyDescent="0.25">
      <c r="A322" s="276"/>
      <c r="B322" s="266"/>
      <c r="C322" s="267"/>
      <c r="D322" s="268" t="str">
        <f ca="1">PrnDB!P316</f>
        <v/>
      </c>
      <c r="E322" s="269">
        <f ca="1">PrnDB!H316</f>
        <v>0</v>
      </c>
      <c r="F322" s="269">
        <f ca="1">PrnDB!I316</f>
        <v>0</v>
      </c>
      <c r="G322" s="270"/>
      <c r="H322" s="17"/>
    </row>
    <row r="323" spans="1:8" x14ac:dyDescent="0.25">
      <c r="A323" s="276"/>
      <c r="B323" s="266"/>
      <c r="C323" s="267"/>
      <c r="D323" s="268" t="str">
        <f ca="1">PrnDB!P317</f>
        <v/>
      </c>
      <c r="E323" s="269">
        <f ca="1">PrnDB!H317</f>
        <v>0</v>
      </c>
      <c r="F323" s="269">
        <f ca="1">PrnDB!I317</f>
        <v>0</v>
      </c>
      <c r="G323" s="270"/>
      <c r="H323" s="17"/>
    </row>
    <row r="324" spans="1:8" x14ac:dyDescent="0.25">
      <c r="A324" s="276"/>
      <c r="B324" s="266"/>
      <c r="C324" s="267"/>
      <c r="D324" s="268" t="str">
        <f ca="1">PrnDB!P318</f>
        <v/>
      </c>
      <c r="E324" s="269">
        <f ca="1">PrnDB!H318</f>
        <v>0</v>
      </c>
      <c r="F324" s="269">
        <f ca="1">PrnDB!I318</f>
        <v>0</v>
      </c>
      <c r="G324" s="270"/>
      <c r="H324" s="17"/>
    </row>
    <row r="325" spans="1:8" x14ac:dyDescent="0.25">
      <c r="A325" s="276"/>
      <c r="B325" s="266"/>
      <c r="C325" s="267"/>
      <c r="D325" s="268" t="str">
        <f ca="1">PrnDB!P319</f>
        <v/>
      </c>
      <c r="E325" s="269">
        <f ca="1">PrnDB!H319</f>
        <v>0</v>
      </c>
      <c r="F325" s="269">
        <f ca="1">PrnDB!I319</f>
        <v>0</v>
      </c>
      <c r="G325" s="270"/>
      <c r="H325" s="17"/>
    </row>
    <row r="326" spans="1:8" x14ac:dyDescent="0.25">
      <c r="A326" s="276"/>
      <c r="B326" s="266"/>
      <c r="C326" s="267"/>
      <c r="D326" s="268" t="str">
        <f ca="1">PrnDB!P320</f>
        <v/>
      </c>
      <c r="E326" s="269">
        <f ca="1">PrnDB!H320</f>
        <v>0</v>
      </c>
      <c r="F326" s="269">
        <f ca="1">PrnDB!I320</f>
        <v>0</v>
      </c>
      <c r="G326" s="270"/>
      <c r="H326" s="17"/>
    </row>
    <row r="327" spans="1:8" x14ac:dyDescent="0.25">
      <c r="A327" s="276"/>
      <c r="B327" s="266"/>
      <c r="C327" s="267"/>
      <c r="D327" s="268" t="str">
        <f ca="1">PrnDB!P321</f>
        <v/>
      </c>
      <c r="E327" s="269">
        <f ca="1">PrnDB!H321</f>
        <v>0</v>
      </c>
      <c r="F327" s="269">
        <f ca="1">PrnDB!I321</f>
        <v>0</v>
      </c>
      <c r="G327" s="270"/>
      <c r="H327" s="17"/>
    </row>
    <row r="328" spans="1:8" x14ac:dyDescent="0.25">
      <c r="A328" s="276"/>
      <c r="B328" s="266"/>
      <c r="C328" s="267"/>
      <c r="D328" s="268" t="str">
        <f ca="1">PrnDB!P322</f>
        <v/>
      </c>
      <c r="E328" s="269">
        <f ca="1">PrnDB!H322</f>
        <v>0</v>
      </c>
      <c r="F328" s="269">
        <f ca="1">PrnDB!I322</f>
        <v>0</v>
      </c>
      <c r="G328" s="270"/>
      <c r="H328" s="17"/>
    </row>
    <row r="329" spans="1:8" x14ac:dyDescent="0.25">
      <c r="A329" s="276"/>
      <c r="B329" s="266"/>
      <c r="C329" s="267"/>
      <c r="D329" s="268" t="str">
        <f ca="1">PrnDB!P323</f>
        <v/>
      </c>
      <c r="E329" s="269">
        <f ca="1">PrnDB!H323</f>
        <v>0</v>
      </c>
      <c r="F329" s="269">
        <f ca="1">PrnDB!I323</f>
        <v>0</v>
      </c>
      <c r="G329" s="270"/>
      <c r="H329" s="17"/>
    </row>
    <row r="330" spans="1:8" x14ac:dyDescent="0.25">
      <c r="A330" s="276"/>
      <c r="B330" s="266"/>
      <c r="C330" s="267"/>
      <c r="D330" s="268" t="str">
        <f ca="1">PrnDB!P324</f>
        <v/>
      </c>
      <c r="E330" s="269">
        <f ca="1">PrnDB!H324</f>
        <v>0</v>
      </c>
      <c r="F330" s="269">
        <f ca="1">PrnDB!I324</f>
        <v>0</v>
      </c>
      <c r="G330" s="270"/>
      <c r="H330" s="17"/>
    </row>
    <row r="331" spans="1:8" x14ac:dyDescent="0.25">
      <c r="A331" s="276"/>
      <c r="B331" s="266"/>
      <c r="C331" s="267"/>
      <c r="D331" s="268" t="str">
        <f ca="1">PrnDB!P325</f>
        <v/>
      </c>
      <c r="E331" s="269">
        <f ca="1">PrnDB!H325</f>
        <v>0</v>
      </c>
      <c r="F331" s="269">
        <f ca="1">PrnDB!I325</f>
        <v>0</v>
      </c>
      <c r="G331" s="270"/>
      <c r="H331" s="17"/>
    </row>
    <row r="332" spans="1:8" x14ac:dyDescent="0.25">
      <c r="A332" s="276"/>
      <c r="B332" s="266"/>
      <c r="C332" s="267"/>
      <c r="D332" s="268" t="str">
        <f ca="1">PrnDB!P326</f>
        <v/>
      </c>
      <c r="E332" s="269">
        <f ca="1">PrnDB!H326</f>
        <v>0</v>
      </c>
      <c r="F332" s="269">
        <f ca="1">PrnDB!I326</f>
        <v>0</v>
      </c>
      <c r="G332" s="270"/>
      <c r="H332" s="17"/>
    </row>
    <row r="333" spans="1:8" x14ac:dyDescent="0.25">
      <c r="A333" s="276"/>
      <c r="B333" s="266"/>
      <c r="C333" s="267"/>
      <c r="D333" s="268" t="str">
        <f ca="1">PrnDB!P327</f>
        <v/>
      </c>
      <c r="E333" s="269">
        <f ca="1">PrnDB!H327</f>
        <v>0</v>
      </c>
      <c r="F333" s="269">
        <f ca="1">PrnDB!I327</f>
        <v>0</v>
      </c>
      <c r="G333" s="270"/>
      <c r="H333" s="17"/>
    </row>
    <row r="334" spans="1:8" x14ac:dyDescent="0.25">
      <c r="A334" s="276"/>
      <c r="B334" s="266"/>
      <c r="C334" s="267"/>
      <c r="D334" s="268" t="str">
        <f ca="1">PrnDB!P328</f>
        <v/>
      </c>
      <c r="E334" s="269">
        <f ca="1">PrnDB!H328</f>
        <v>0</v>
      </c>
      <c r="F334" s="269">
        <f ca="1">PrnDB!I328</f>
        <v>0</v>
      </c>
      <c r="G334" s="270"/>
      <c r="H334" s="17"/>
    </row>
    <row r="335" spans="1:8" x14ac:dyDescent="0.25">
      <c r="A335" s="276"/>
      <c r="B335" s="266"/>
      <c r="C335" s="267"/>
      <c r="D335" s="268" t="str">
        <f ca="1">PrnDB!P329</f>
        <v/>
      </c>
      <c r="E335" s="269">
        <f ca="1">PrnDB!H329</f>
        <v>0</v>
      </c>
      <c r="F335" s="269">
        <f ca="1">PrnDB!I329</f>
        <v>0</v>
      </c>
      <c r="G335" s="270"/>
      <c r="H335" s="17"/>
    </row>
    <row r="336" spans="1:8" x14ac:dyDescent="0.25">
      <c r="A336" s="276"/>
      <c r="B336" s="266"/>
      <c r="C336" s="267"/>
      <c r="D336" s="268" t="str">
        <f ca="1">PrnDB!P330</f>
        <v/>
      </c>
      <c r="E336" s="269">
        <f ca="1">PrnDB!H330</f>
        <v>0</v>
      </c>
      <c r="F336" s="269">
        <f ca="1">PrnDB!I330</f>
        <v>0</v>
      </c>
      <c r="G336" s="270"/>
      <c r="H336" s="17"/>
    </row>
    <row r="337" spans="1:8" x14ac:dyDescent="0.25">
      <c r="A337" s="276"/>
      <c r="B337" s="266"/>
      <c r="C337" s="267"/>
      <c r="D337" s="268" t="str">
        <f ca="1">PrnDB!P331</f>
        <v/>
      </c>
      <c r="E337" s="269">
        <f ca="1">PrnDB!H331</f>
        <v>0</v>
      </c>
      <c r="F337" s="269">
        <f ca="1">PrnDB!I331</f>
        <v>0</v>
      </c>
      <c r="G337" s="270"/>
      <c r="H337" s="17"/>
    </row>
    <row r="338" spans="1:8" x14ac:dyDescent="0.25">
      <c r="A338" s="276"/>
      <c r="B338" s="266"/>
      <c r="C338" s="267"/>
      <c r="D338" s="268" t="str">
        <f ca="1">PrnDB!P332</f>
        <v/>
      </c>
      <c r="E338" s="269">
        <f ca="1">PrnDB!H332</f>
        <v>0</v>
      </c>
      <c r="F338" s="269">
        <f ca="1">PrnDB!I332</f>
        <v>0</v>
      </c>
      <c r="G338" s="270"/>
      <c r="H338" s="17"/>
    </row>
    <row r="339" spans="1:8" x14ac:dyDescent="0.25">
      <c r="A339" s="276"/>
      <c r="B339" s="266"/>
      <c r="C339" s="267"/>
      <c r="D339" s="268" t="str">
        <f ca="1">PrnDB!P333</f>
        <v/>
      </c>
      <c r="E339" s="269">
        <f ca="1">PrnDB!H333</f>
        <v>0</v>
      </c>
      <c r="F339" s="269">
        <f ca="1">PrnDB!I333</f>
        <v>0</v>
      </c>
      <c r="G339" s="270"/>
      <c r="H339" s="17"/>
    </row>
    <row r="340" spans="1:8" x14ac:dyDescent="0.25">
      <c r="A340" s="276"/>
      <c r="B340" s="266"/>
      <c r="C340" s="267"/>
      <c r="D340" s="268" t="str">
        <f ca="1">PrnDB!P334</f>
        <v/>
      </c>
      <c r="E340" s="269">
        <f ca="1">PrnDB!H334</f>
        <v>0</v>
      </c>
      <c r="F340" s="269">
        <f ca="1">PrnDB!I334</f>
        <v>0</v>
      </c>
      <c r="G340" s="270"/>
      <c r="H340" s="17"/>
    </row>
    <row r="341" spans="1:8" x14ac:dyDescent="0.25">
      <c r="A341" s="276"/>
      <c r="B341" s="266"/>
      <c r="C341" s="267"/>
      <c r="D341" s="268" t="str">
        <f ca="1">PrnDB!P335</f>
        <v/>
      </c>
      <c r="E341" s="269">
        <f ca="1">PrnDB!H335</f>
        <v>0</v>
      </c>
      <c r="F341" s="269">
        <f ca="1">PrnDB!I335</f>
        <v>0</v>
      </c>
      <c r="G341" s="270"/>
      <c r="H341" s="17"/>
    </row>
    <row r="342" spans="1:8" x14ac:dyDescent="0.25">
      <c r="A342" s="276"/>
      <c r="B342" s="266"/>
      <c r="C342" s="267"/>
      <c r="D342" s="268" t="str">
        <f ca="1">PrnDB!P336</f>
        <v/>
      </c>
      <c r="E342" s="269">
        <f ca="1">PrnDB!H336</f>
        <v>0</v>
      </c>
      <c r="F342" s="269">
        <f ca="1">PrnDB!I336</f>
        <v>0</v>
      </c>
      <c r="G342" s="270"/>
      <c r="H342" s="17"/>
    </row>
    <row r="343" spans="1:8" x14ac:dyDescent="0.25">
      <c r="A343" s="276"/>
      <c r="B343" s="266"/>
      <c r="C343" s="267"/>
      <c r="D343" s="268" t="str">
        <f ca="1">PrnDB!P337</f>
        <v/>
      </c>
      <c r="E343" s="269">
        <f ca="1">PrnDB!H337</f>
        <v>0</v>
      </c>
      <c r="F343" s="269">
        <f ca="1">PrnDB!I337</f>
        <v>0</v>
      </c>
      <c r="G343" s="270"/>
      <c r="H343" s="17"/>
    </row>
    <row r="344" spans="1:8" x14ac:dyDescent="0.25">
      <c r="A344" s="276"/>
      <c r="B344" s="266"/>
      <c r="C344" s="267"/>
      <c r="D344" s="268" t="str">
        <f ca="1">PrnDB!P338</f>
        <v/>
      </c>
      <c r="E344" s="269">
        <f ca="1">PrnDB!H338</f>
        <v>0</v>
      </c>
      <c r="F344" s="269">
        <f ca="1">PrnDB!I338</f>
        <v>0</v>
      </c>
      <c r="G344" s="270"/>
      <c r="H344" s="17"/>
    </row>
    <row r="345" spans="1:8" x14ac:dyDescent="0.25">
      <c r="A345" s="276"/>
      <c r="B345" s="266"/>
      <c r="C345" s="267"/>
      <c r="D345" s="268" t="str">
        <f ca="1">PrnDB!P339</f>
        <v/>
      </c>
      <c r="E345" s="269">
        <f ca="1">PrnDB!H339</f>
        <v>0</v>
      </c>
      <c r="F345" s="269">
        <f ca="1">PrnDB!I339</f>
        <v>0</v>
      </c>
      <c r="G345" s="270"/>
      <c r="H345" s="17"/>
    </row>
    <row r="346" spans="1:8" x14ac:dyDescent="0.25">
      <c r="A346" s="276"/>
      <c r="B346" s="266"/>
      <c r="C346" s="267"/>
      <c r="D346" s="268" t="str">
        <f ca="1">PrnDB!P340</f>
        <v/>
      </c>
      <c r="E346" s="269">
        <f ca="1">PrnDB!H340</f>
        <v>0</v>
      </c>
      <c r="F346" s="269">
        <f ca="1">PrnDB!I340</f>
        <v>0</v>
      </c>
      <c r="G346" s="270"/>
      <c r="H346" s="17"/>
    </row>
    <row r="347" spans="1:8" x14ac:dyDescent="0.25">
      <c r="A347" s="276"/>
      <c r="B347" s="266"/>
      <c r="C347" s="267"/>
      <c r="D347" s="268" t="str">
        <f ca="1">PrnDB!P341</f>
        <v/>
      </c>
      <c r="E347" s="269">
        <f ca="1">PrnDB!H341</f>
        <v>0</v>
      </c>
      <c r="F347" s="269">
        <f ca="1">PrnDB!I341</f>
        <v>0</v>
      </c>
      <c r="G347" s="270"/>
      <c r="H347" s="17"/>
    </row>
    <row r="348" spans="1:8" x14ac:dyDescent="0.25">
      <c r="A348" s="276"/>
      <c r="B348" s="266"/>
      <c r="C348" s="267"/>
      <c r="D348" s="268" t="str">
        <f ca="1">PrnDB!P342</f>
        <v/>
      </c>
      <c r="E348" s="269">
        <f ca="1">PrnDB!H342</f>
        <v>0</v>
      </c>
      <c r="F348" s="269">
        <f ca="1">PrnDB!I342</f>
        <v>0</v>
      </c>
      <c r="G348" s="270"/>
      <c r="H348" s="17"/>
    </row>
    <row r="349" spans="1:8" x14ac:dyDescent="0.25">
      <c r="A349" s="276"/>
      <c r="B349" s="266"/>
      <c r="C349" s="267"/>
      <c r="D349" s="268" t="str">
        <f ca="1">PrnDB!P343</f>
        <v/>
      </c>
      <c r="E349" s="269">
        <f ca="1">PrnDB!H343</f>
        <v>0</v>
      </c>
      <c r="F349" s="269">
        <f ca="1">PrnDB!I343</f>
        <v>0</v>
      </c>
      <c r="G349" s="270"/>
      <c r="H349" s="17"/>
    </row>
    <row r="350" spans="1:8" x14ac:dyDescent="0.25">
      <c r="A350" s="276"/>
      <c r="B350" s="266"/>
      <c r="C350" s="267"/>
      <c r="D350" s="268" t="str">
        <f ca="1">PrnDB!P344</f>
        <v/>
      </c>
      <c r="E350" s="269">
        <f ca="1">PrnDB!H344</f>
        <v>0</v>
      </c>
      <c r="F350" s="269">
        <f ca="1">PrnDB!I344</f>
        <v>0</v>
      </c>
      <c r="G350" s="270"/>
      <c r="H350" s="17"/>
    </row>
    <row r="351" spans="1:8" x14ac:dyDescent="0.25">
      <c r="A351" s="276"/>
      <c r="B351" s="266"/>
      <c r="C351" s="267"/>
      <c r="D351" s="268" t="str">
        <f ca="1">PrnDB!P345</f>
        <v/>
      </c>
      <c r="E351" s="269">
        <f ca="1">PrnDB!H345</f>
        <v>0</v>
      </c>
      <c r="F351" s="269">
        <f ca="1">PrnDB!I345</f>
        <v>0</v>
      </c>
      <c r="G351" s="270"/>
      <c r="H351" s="17"/>
    </row>
    <row r="352" spans="1:8" x14ac:dyDescent="0.25">
      <c r="A352" s="276"/>
      <c r="B352" s="266"/>
      <c r="C352" s="267"/>
      <c r="D352" s="268" t="str">
        <f ca="1">PrnDB!P346</f>
        <v/>
      </c>
      <c r="E352" s="269">
        <f ca="1">PrnDB!H346</f>
        <v>0</v>
      </c>
      <c r="F352" s="269">
        <f ca="1">PrnDB!I346</f>
        <v>0</v>
      </c>
      <c r="G352" s="270"/>
      <c r="H352" s="17"/>
    </row>
    <row r="353" spans="1:8" x14ac:dyDescent="0.25">
      <c r="A353" s="276"/>
      <c r="B353" s="266"/>
      <c r="C353" s="267"/>
      <c r="D353" s="268" t="str">
        <f ca="1">PrnDB!P347</f>
        <v/>
      </c>
      <c r="E353" s="269">
        <f ca="1">PrnDB!H347</f>
        <v>0</v>
      </c>
      <c r="F353" s="269">
        <f ca="1">PrnDB!I347</f>
        <v>0</v>
      </c>
      <c r="G353" s="270"/>
      <c r="H353" s="17"/>
    </row>
    <row r="354" spans="1:8" x14ac:dyDescent="0.25">
      <c r="A354" s="276"/>
      <c r="B354" s="266"/>
      <c r="C354" s="267"/>
      <c r="D354" s="268" t="str">
        <f ca="1">PrnDB!P348</f>
        <v/>
      </c>
      <c r="E354" s="269">
        <f ca="1">PrnDB!H348</f>
        <v>0</v>
      </c>
      <c r="F354" s="269">
        <f ca="1">PrnDB!I348</f>
        <v>0</v>
      </c>
      <c r="G354" s="270"/>
      <c r="H354" s="17"/>
    </row>
    <row r="355" spans="1:8" x14ac:dyDescent="0.25">
      <c r="A355" s="276"/>
      <c r="B355" s="266"/>
      <c r="C355" s="267"/>
      <c r="D355" s="268" t="str">
        <f ca="1">PrnDB!P349</f>
        <v/>
      </c>
      <c r="E355" s="269">
        <f ca="1">PrnDB!H349</f>
        <v>0</v>
      </c>
      <c r="F355" s="269">
        <f ca="1">PrnDB!I349</f>
        <v>0</v>
      </c>
      <c r="G355" s="270"/>
      <c r="H355" s="17"/>
    </row>
    <row r="356" spans="1:8" x14ac:dyDescent="0.25">
      <c r="A356" s="276"/>
      <c r="B356" s="266"/>
      <c r="C356" s="267"/>
      <c r="D356" s="268" t="str">
        <f ca="1">PrnDB!P350</f>
        <v/>
      </c>
      <c r="E356" s="269">
        <f ca="1">PrnDB!H350</f>
        <v>0</v>
      </c>
      <c r="F356" s="269">
        <f ca="1">PrnDB!I350</f>
        <v>0</v>
      </c>
      <c r="G356" s="270"/>
      <c r="H356" s="17"/>
    </row>
    <row r="357" spans="1:8" x14ac:dyDescent="0.25">
      <c r="A357" s="276"/>
      <c r="B357" s="266"/>
      <c r="C357" s="267"/>
      <c r="D357" s="268" t="str">
        <f ca="1">PrnDB!P351</f>
        <v/>
      </c>
      <c r="E357" s="269">
        <f ca="1">PrnDB!H351</f>
        <v>0</v>
      </c>
      <c r="F357" s="269">
        <f ca="1">PrnDB!I351</f>
        <v>0</v>
      </c>
      <c r="G357" s="270"/>
      <c r="H357" s="17"/>
    </row>
    <row r="358" spans="1:8" x14ac:dyDescent="0.25">
      <c r="A358" s="276"/>
      <c r="B358" s="266"/>
      <c r="C358" s="267"/>
      <c r="D358" s="268" t="str">
        <f ca="1">PrnDB!P352</f>
        <v/>
      </c>
      <c r="E358" s="269">
        <f ca="1">PrnDB!H352</f>
        <v>0</v>
      </c>
      <c r="F358" s="269">
        <f ca="1">PrnDB!I352</f>
        <v>0</v>
      </c>
      <c r="G358" s="270"/>
      <c r="H358" s="17"/>
    </row>
    <row r="359" spans="1:8" x14ac:dyDescent="0.25">
      <c r="A359" s="276"/>
      <c r="B359" s="266"/>
      <c r="C359" s="267"/>
      <c r="D359" s="268" t="str">
        <f ca="1">PrnDB!P353</f>
        <v/>
      </c>
      <c r="E359" s="269">
        <f ca="1">PrnDB!H353</f>
        <v>0</v>
      </c>
      <c r="F359" s="269">
        <f ca="1">PrnDB!I353</f>
        <v>0</v>
      </c>
      <c r="G359" s="270"/>
      <c r="H359" s="17"/>
    </row>
    <row r="360" spans="1:8" x14ac:dyDescent="0.25">
      <c r="A360" s="276"/>
      <c r="B360" s="266"/>
      <c r="C360" s="267"/>
      <c r="D360" s="268" t="str">
        <f ca="1">PrnDB!P354</f>
        <v/>
      </c>
      <c r="E360" s="269">
        <f ca="1">PrnDB!H354</f>
        <v>0</v>
      </c>
      <c r="F360" s="269">
        <f ca="1">PrnDB!I354</f>
        <v>0</v>
      </c>
      <c r="G360" s="270"/>
      <c r="H360" s="17"/>
    </row>
    <row r="361" spans="1:8" x14ac:dyDescent="0.25">
      <c r="A361" s="276"/>
      <c r="B361" s="266"/>
      <c r="C361" s="267"/>
      <c r="D361" s="268" t="str">
        <f ca="1">PrnDB!P355</f>
        <v/>
      </c>
      <c r="E361" s="269">
        <f ca="1">PrnDB!H355</f>
        <v>0</v>
      </c>
      <c r="F361" s="269">
        <f ca="1">PrnDB!I355</f>
        <v>0</v>
      </c>
      <c r="G361" s="270"/>
      <c r="H361" s="17"/>
    </row>
    <row r="362" spans="1:8" x14ac:dyDescent="0.25">
      <c r="A362" s="276"/>
      <c r="B362" s="266"/>
      <c r="C362" s="267"/>
      <c r="D362" s="268" t="str">
        <f ca="1">PrnDB!P356</f>
        <v/>
      </c>
      <c r="E362" s="269">
        <f ca="1">PrnDB!H356</f>
        <v>0</v>
      </c>
      <c r="F362" s="269">
        <f ca="1">PrnDB!I356</f>
        <v>0</v>
      </c>
      <c r="G362" s="270"/>
      <c r="H362" s="17"/>
    </row>
    <row r="363" spans="1:8" x14ac:dyDescent="0.25">
      <c r="A363" s="276"/>
      <c r="B363" s="266"/>
      <c r="C363" s="267"/>
      <c r="D363" s="268" t="str">
        <f ca="1">PrnDB!P357</f>
        <v/>
      </c>
      <c r="E363" s="269">
        <f ca="1">PrnDB!H357</f>
        <v>0</v>
      </c>
      <c r="F363" s="269">
        <f ca="1">PrnDB!I357</f>
        <v>0</v>
      </c>
      <c r="G363" s="270"/>
      <c r="H363" s="17"/>
    </row>
    <row r="364" spans="1:8" x14ac:dyDescent="0.25">
      <c r="A364" s="276"/>
      <c r="B364" s="266"/>
      <c r="C364" s="267"/>
      <c r="D364" s="268" t="str">
        <f ca="1">PrnDB!P358</f>
        <v/>
      </c>
      <c r="E364" s="269">
        <f ca="1">PrnDB!H358</f>
        <v>0</v>
      </c>
      <c r="F364" s="269">
        <f ca="1">PrnDB!I358</f>
        <v>0</v>
      </c>
      <c r="G364" s="270"/>
      <c r="H364" s="17"/>
    </row>
    <row r="365" spans="1:8" x14ac:dyDescent="0.25">
      <c r="A365" s="276"/>
      <c r="B365" s="266"/>
      <c r="C365" s="267"/>
      <c r="D365" s="268" t="str">
        <f ca="1">PrnDB!P359</f>
        <v/>
      </c>
      <c r="E365" s="269">
        <f ca="1">PrnDB!H359</f>
        <v>0</v>
      </c>
      <c r="F365" s="269">
        <f ca="1">PrnDB!I359</f>
        <v>0</v>
      </c>
      <c r="G365" s="270"/>
      <c r="H365" s="17"/>
    </row>
    <row r="366" spans="1:8" x14ac:dyDescent="0.25">
      <c r="A366" s="276"/>
      <c r="B366" s="266"/>
      <c r="C366" s="267"/>
      <c r="D366" s="268" t="str">
        <f ca="1">PrnDB!P360</f>
        <v/>
      </c>
      <c r="E366" s="269">
        <f ca="1">PrnDB!H360</f>
        <v>0</v>
      </c>
      <c r="F366" s="269">
        <f ca="1">PrnDB!I360</f>
        <v>0</v>
      </c>
      <c r="G366" s="270"/>
      <c r="H366" s="17"/>
    </row>
    <row r="367" spans="1:8" x14ac:dyDescent="0.25">
      <c r="A367" s="276"/>
      <c r="B367" s="266"/>
      <c r="C367" s="267"/>
      <c r="D367" s="268" t="str">
        <f ca="1">PrnDB!P361</f>
        <v/>
      </c>
      <c r="E367" s="269">
        <f ca="1">PrnDB!H361</f>
        <v>0</v>
      </c>
      <c r="F367" s="269">
        <f ca="1">PrnDB!I361</f>
        <v>0</v>
      </c>
      <c r="G367" s="270"/>
      <c r="H367" s="17"/>
    </row>
    <row r="368" spans="1:8" x14ac:dyDescent="0.25">
      <c r="A368" s="276"/>
      <c r="B368" s="266"/>
      <c r="C368" s="267"/>
      <c r="D368" s="268" t="str">
        <f ca="1">PrnDB!P362</f>
        <v/>
      </c>
      <c r="E368" s="269">
        <f ca="1">PrnDB!H362</f>
        <v>0</v>
      </c>
      <c r="F368" s="269">
        <f ca="1">PrnDB!I362</f>
        <v>0</v>
      </c>
      <c r="G368" s="270"/>
      <c r="H368" s="17"/>
    </row>
    <row r="369" spans="1:8" x14ac:dyDescent="0.25">
      <c r="A369" s="276"/>
      <c r="B369" s="266"/>
      <c r="C369" s="267"/>
      <c r="D369" s="268" t="str">
        <f ca="1">PrnDB!P363</f>
        <v/>
      </c>
      <c r="E369" s="269">
        <f ca="1">PrnDB!H363</f>
        <v>0</v>
      </c>
      <c r="F369" s="269">
        <f ca="1">PrnDB!I363</f>
        <v>0</v>
      </c>
      <c r="G369" s="270"/>
      <c r="H369" s="17"/>
    </row>
    <row r="370" spans="1:8" x14ac:dyDescent="0.25">
      <c r="A370" s="276"/>
      <c r="B370" s="266"/>
      <c r="C370" s="267"/>
      <c r="D370" s="268" t="str">
        <f ca="1">PrnDB!P364</f>
        <v/>
      </c>
      <c r="E370" s="269">
        <f ca="1">PrnDB!H364</f>
        <v>0</v>
      </c>
      <c r="F370" s="269">
        <f ca="1">PrnDB!I364</f>
        <v>0</v>
      </c>
      <c r="G370" s="270"/>
      <c r="H370" s="17"/>
    </row>
    <row r="371" spans="1:8" x14ac:dyDescent="0.25">
      <c r="A371" s="276"/>
      <c r="B371" s="266"/>
      <c r="C371" s="267"/>
      <c r="D371" s="268" t="str">
        <f ca="1">PrnDB!P365</f>
        <v/>
      </c>
      <c r="E371" s="269">
        <f ca="1">PrnDB!H365</f>
        <v>0</v>
      </c>
      <c r="F371" s="269">
        <f ca="1">PrnDB!I365</f>
        <v>0</v>
      </c>
      <c r="G371" s="270"/>
      <c r="H371" s="17"/>
    </row>
    <row r="372" spans="1:8" x14ac:dyDescent="0.25">
      <c r="A372" s="276"/>
      <c r="B372" s="266"/>
      <c r="C372" s="267"/>
      <c r="D372" s="268" t="str">
        <f ca="1">PrnDB!P366</f>
        <v/>
      </c>
      <c r="E372" s="269">
        <f ca="1">PrnDB!H366</f>
        <v>0</v>
      </c>
      <c r="F372" s="269">
        <f ca="1">PrnDB!I366</f>
        <v>0</v>
      </c>
      <c r="G372" s="270"/>
      <c r="H372" s="17"/>
    </row>
    <row r="373" spans="1:8" x14ac:dyDescent="0.25">
      <c r="A373" s="276"/>
      <c r="B373" s="266"/>
      <c r="C373" s="267"/>
      <c r="D373" s="268" t="str">
        <f ca="1">PrnDB!P367</f>
        <v/>
      </c>
      <c r="E373" s="269">
        <f ca="1">PrnDB!H367</f>
        <v>0</v>
      </c>
      <c r="F373" s="269">
        <f ca="1">PrnDB!I367</f>
        <v>0</v>
      </c>
      <c r="G373" s="270"/>
      <c r="H373" s="17"/>
    </row>
    <row r="374" spans="1:8" x14ac:dyDescent="0.25">
      <c r="A374" s="276"/>
      <c r="B374" s="266"/>
      <c r="C374" s="267"/>
      <c r="D374" s="268" t="str">
        <f ca="1">PrnDB!P368</f>
        <v/>
      </c>
      <c r="E374" s="269">
        <f ca="1">PrnDB!H368</f>
        <v>0</v>
      </c>
      <c r="F374" s="269">
        <f ca="1">PrnDB!I368</f>
        <v>0</v>
      </c>
      <c r="G374" s="270"/>
      <c r="H374" s="17"/>
    </row>
    <row r="375" spans="1:8" x14ac:dyDescent="0.25">
      <c r="A375" s="276"/>
      <c r="B375" s="266"/>
      <c r="C375" s="267"/>
      <c r="D375" s="268" t="str">
        <f ca="1">PrnDB!P369</f>
        <v/>
      </c>
      <c r="E375" s="269">
        <f ca="1">PrnDB!H369</f>
        <v>0</v>
      </c>
      <c r="F375" s="269">
        <f ca="1">PrnDB!I369</f>
        <v>0</v>
      </c>
      <c r="G375" s="270"/>
      <c r="H375" s="17"/>
    </row>
    <row r="376" spans="1:8" x14ac:dyDescent="0.25">
      <c r="A376" s="276"/>
      <c r="B376" s="266"/>
      <c r="C376" s="267"/>
      <c r="D376" s="268" t="str">
        <f ca="1">PrnDB!P370</f>
        <v/>
      </c>
      <c r="E376" s="269">
        <f ca="1">PrnDB!H370</f>
        <v>0</v>
      </c>
      <c r="F376" s="269">
        <f ca="1">PrnDB!I370</f>
        <v>0</v>
      </c>
      <c r="G376" s="270"/>
      <c r="H376" s="17"/>
    </row>
    <row r="377" spans="1:8" x14ac:dyDescent="0.25">
      <c r="A377" s="276"/>
      <c r="B377" s="266"/>
      <c r="C377" s="267"/>
      <c r="D377" s="268" t="str">
        <f ca="1">PrnDB!P371</f>
        <v/>
      </c>
      <c r="E377" s="269">
        <f ca="1">PrnDB!H371</f>
        <v>0</v>
      </c>
      <c r="F377" s="269">
        <f ca="1">PrnDB!I371</f>
        <v>0</v>
      </c>
      <c r="G377" s="270"/>
      <c r="H377" s="17"/>
    </row>
    <row r="378" spans="1:8" x14ac:dyDescent="0.25">
      <c r="A378" s="276"/>
      <c r="B378" s="266"/>
      <c r="C378" s="267"/>
      <c r="D378" s="268" t="str">
        <f ca="1">PrnDB!P372</f>
        <v/>
      </c>
      <c r="E378" s="269">
        <f ca="1">PrnDB!H372</f>
        <v>0</v>
      </c>
      <c r="F378" s="269">
        <f ca="1">PrnDB!I372</f>
        <v>0</v>
      </c>
      <c r="G378" s="270"/>
      <c r="H378" s="17"/>
    </row>
    <row r="379" spans="1:8" x14ac:dyDescent="0.25">
      <c r="A379" s="276"/>
      <c r="B379" s="266"/>
      <c r="C379" s="267"/>
      <c r="D379" s="268" t="str">
        <f ca="1">PrnDB!P373</f>
        <v/>
      </c>
      <c r="E379" s="269">
        <f ca="1">PrnDB!H373</f>
        <v>0</v>
      </c>
      <c r="F379" s="269">
        <f ca="1">PrnDB!I373</f>
        <v>0</v>
      </c>
      <c r="G379" s="270"/>
      <c r="H379" s="17"/>
    </row>
    <row r="380" spans="1:8" x14ac:dyDescent="0.25">
      <c r="A380" s="276"/>
      <c r="B380" s="266"/>
      <c r="C380" s="267"/>
      <c r="D380" s="268" t="str">
        <f ca="1">PrnDB!P374</f>
        <v/>
      </c>
      <c r="E380" s="269">
        <f ca="1">PrnDB!H374</f>
        <v>0</v>
      </c>
      <c r="F380" s="269">
        <f ca="1">PrnDB!I374</f>
        <v>0</v>
      </c>
      <c r="G380" s="270"/>
      <c r="H380" s="17"/>
    </row>
    <row r="381" spans="1:8" x14ac:dyDescent="0.25">
      <c r="A381" s="276"/>
      <c r="B381" s="266"/>
      <c r="C381" s="267"/>
      <c r="D381" s="268" t="str">
        <f ca="1">PrnDB!P375</f>
        <v/>
      </c>
      <c r="E381" s="269">
        <f ca="1">PrnDB!H375</f>
        <v>0</v>
      </c>
      <c r="F381" s="269">
        <f ca="1">PrnDB!I375</f>
        <v>0</v>
      </c>
      <c r="G381" s="270"/>
      <c r="H381" s="17"/>
    </row>
    <row r="382" spans="1:8" x14ac:dyDescent="0.25">
      <c r="A382" s="276"/>
      <c r="B382" s="266"/>
      <c r="C382" s="267"/>
      <c r="D382" s="268" t="str">
        <f ca="1">PrnDB!P376</f>
        <v/>
      </c>
      <c r="E382" s="269">
        <f ca="1">PrnDB!H376</f>
        <v>0</v>
      </c>
      <c r="F382" s="269">
        <f ca="1">PrnDB!I376</f>
        <v>0</v>
      </c>
      <c r="G382" s="270"/>
      <c r="H382" s="17"/>
    </row>
    <row r="383" spans="1:8" x14ac:dyDescent="0.25">
      <c r="A383" s="276"/>
      <c r="B383" s="266"/>
      <c r="C383" s="267"/>
      <c r="D383" s="268" t="str">
        <f ca="1">PrnDB!P377</f>
        <v/>
      </c>
      <c r="E383" s="269">
        <f ca="1">PrnDB!H377</f>
        <v>0</v>
      </c>
      <c r="F383" s="269">
        <f ca="1">PrnDB!I377</f>
        <v>0</v>
      </c>
      <c r="G383" s="270"/>
      <c r="H383" s="17"/>
    </row>
    <row r="384" spans="1:8" x14ac:dyDescent="0.25">
      <c r="A384" s="276"/>
      <c r="B384" s="266"/>
      <c r="C384" s="267"/>
      <c r="D384" s="268" t="str">
        <f ca="1">PrnDB!P378</f>
        <v/>
      </c>
      <c r="E384" s="269">
        <f ca="1">PrnDB!H378</f>
        <v>0</v>
      </c>
      <c r="F384" s="269">
        <f ca="1">PrnDB!I378</f>
        <v>0</v>
      </c>
      <c r="G384" s="270"/>
      <c r="H384" s="17"/>
    </row>
    <row r="385" spans="1:8" x14ac:dyDescent="0.25">
      <c r="A385" s="276"/>
      <c r="B385" s="266"/>
      <c r="C385" s="267"/>
      <c r="D385" s="268" t="str">
        <f ca="1">PrnDB!P379</f>
        <v/>
      </c>
      <c r="E385" s="269">
        <f ca="1">PrnDB!H379</f>
        <v>0</v>
      </c>
      <c r="F385" s="269">
        <f ca="1">PrnDB!I379</f>
        <v>0</v>
      </c>
      <c r="G385" s="270"/>
      <c r="H385" s="17"/>
    </row>
    <row r="386" spans="1:8" x14ac:dyDescent="0.25">
      <c r="A386" s="276"/>
      <c r="B386" s="266"/>
      <c r="C386" s="267"/>
      <c r="D386" s="268" t="str">
        <f ca="1">PrnDB!P380</f>
        <v/>
      </c>
      <c r="E386" s="269">
        <f ca="1">PrnDB!H380</f>
        <v>0</v>
      </c>
      <c r="F386" s="269">
        <f ca="1">PrnDB!I380</f>
        <v>0</v>
      </c>
      <c r="G386" s="270"/>
      <c r="H386" s="17"/>
    </row>
    <row r="387" spans="1:8" x14ac:dyDescent="0.25">
      <c r="A387" s="276"/>
      <c r="B387" s="266"/>
      <c r="C387" s="267"/>
      <c r="D387" s="268" t="str">
        <f ca="1">PrnDB!P381</f>
        <v/>
      </c>
      <c r="E387" s="269">
        <f ca="1">PrnDB!H381</f>
        <v>0</v>
      </c>
      <c r="F387" s="269">
        <f ca="1">PrnDB!I381</f>
        <v>0</v>
      </c>
      <c r="G387" s="270"/>
      <c r="H387" s="17"/>
    </row>
    <row r="388" spans="1:8" x14ac:dyDescent="0.25">
      <c r="A388" s="276"/>
      <c r="B388" s="266"/>
      <c r="C388" s="267"/>
      <c r="D388" s="268" t="str">
        <f ca="1">PrnDB!P382</f>
        <v/>
      </c>
      <c r="E388" s="269">
        <f ca="1">PrnDB!H382</f>
        <v>0</v>
      </c>
      <c r="F388" s="269">
        <f ca="1">PrnDB!I382</f>
        <v>0</v>
      </c>
      <c r="G388" s="270"/>
      <c r="H388" s="17"/>
    </row>
    <row r="389" spans="1:8" x14ac:dyDescent="0.25">
      <c r="A389" s="276"/>
      <c r="B389" s="266"/>
      <c r="C389" s="267"/>
      <c r="D389" s="268" t="str">
        <f ca="1">PrnDB!P383</f>
        <v/>
      </c>
      <c r="E389" s="269">
        <f ca="1">PrnDB!H383</f>
        <v>0</v>
      </c>
      <c r="F389" s="269">
        <f ca="1">PrnDB!I383</f>
        <v>0</v>
      </c>
      <c r="G389" s="270"/>
      <c r="H389" s="17"/>
    </row>
    <row r="390" spans="1:8" x14ac:dyDescent="0.25">
      <c r="A390" s="276"/>
      <c r="B390" s="266"/>
      <c r="C390" s="267"/>
      <c r="D390" s="268" t="str">
        <f ca="1">PrnDB!P384</f>
        <v/>
      </c>
      <c r="E390" s="269">
        <f ca="1">PrnDB!H384</f>
        <v>0</v>
      </c>
      <c r="F390" s="269">
        <f ca="1">PrnDB!I384</f>
        <v>0</v>
      </c>
      <c r="G390" s="270"/>
      <c r="H390" s="17"/>
    </row>
    <row r="391" spans="1:8" x14ac:dyDescent="0.25">
      <c r="A391" s="276"/>
      <c r="B391" s="266"/>
      <c r="C391" s="267"/>
      <c r="D391" s="268" t="str">
        <f ca="1">PrnDB!P385</f>
        <v/>
      </c>
      <c r="E391" s="269">
        <f ca="1">PrnDB!H385</f>
        <v>0</v>
      </c>
      <c r="F391" s="269">
        <f ca="1">PrnDB!I385</f>
        <v>0</v>
      </c>
      <c r="G391" s="270"/>
      <c r="H391" s="17"/>
    </row>
    <row r="392" spans="1:8" x14ac:dyDescent="0.25">
      <c r="A392" s="276"/>
      <c r="B392" s="266"/>
      <c r="C392" s="267"/>
      <c r="D392" s="268" t="str">
        <f ca="1">PrnDB!P386</f>
        <v/>
      </c>
      <c r="E392" s="269">
        <f ca="1">PrnDB!H386</f>
        <v>0</v>
      </c>
      <c r="F392" s="269">
        <f ca="1">PrnDB!I386</f>
        <v>0</v>
      </c>
      <c r="G392" s="270"/>
      <c r="H392" s="17"/>
    </row>
    <row r="393" spans="1:8" x14ac:dyDescent="0.25">
      <c r="A393" s="276"/>
      <c r="B393" s="266"/>
      <c r="C393" s="267"/>
      <c r="D393" s="268" t="str">
        <f ca="1">PrnDB!P387</f>
        <v/>
      </c>
      <c r="E393" s="269">
        <f ca="1">PrnDB!H387</f>
        <v>0</v>
      </c>
      <c r="F393" s="269">
        <f ca="1">PrnDB!I387</f>
        <v>0</v>
      </c>
      <c r="G393" s="270"/>
      <c r="H393" s="17"/>
    </row>
    <row r="394" spans="1:8" x14ac:dyDescent="0.25">
      <c r="A394" s="276"/>
      <c r="B394" s="266"/>
      <c r="C394" s="267"/>
      <c r="D394" s="268" t="str">
        <f ca="1">PrnDB!P388</f>
        <v/>
      </c>
      <c r="E394" s="269">
        <f ca="1">PrnDB!H388</f>
        <v>0</v>
      </c>
      <c r="F394" s="269">
        <f ca="1">PrnDB!I388</f>
        <v>0</v>
      </c>
      <c r="G394" s="270"/>
      <c r="H394" s="17"/>
    </row>
    <row r="395" spans="1:8" x14ac:dyDescent="0.25">
      <c r="A395" s="276"/>
      <c r="B395" s="266"/>
      <c r="C395" s="267"/>
      <c r="D395" s="268" t="str">
        <f ca="1">PrnDB!P389</f>
        <v/>
      </c>
      <c r="E395" s="269">
        <f ca="1">PrnDB!H389</f>
        <v>0</v>
      </c>
      <c r="F395" s="269">
        <f ca="1">PrnDB!I389</f>
        <v>0</v>
      </c>
      <c r="G395" s="270"/>
      <c r="H395" s="17"/>
    </row>
    <row r="396" spans="1:8" x14ac:dyDescent="0.25">
      <c r="A396" s="276"/>
      <c r="B396" s="266"/>
      <c r="C396" s="267"/>
      <c r="D396" s="268" t="str">
        <f ca="1">PrnDB!P390</f>
        <v/>
      </c>
      <c r="E396" s="269">
        <f ca="1">PrnDB!H390</f>
        <v>0</v>
      </c>
      <c r="F396" s="269">
        <f ca="1">PrnDB!I390</f>
        <v>0</v>
      </c>
      <c r="G396" s="270"/>
      <c r="H396" s="17"/>
    </row>
    <row r="397" spans="1:8" x14ac:dyDescent="0.25">
      <c r="A397" s="276"/>
      <c r="B397" s="266"/>
      <c r="C397" s="267"/>
      <c r="D397" s="268" t="str">
        <f ca="1">PrnDB!P391</f>
        <v/>
      </c>
      <c r="E397" s="269">
        <f ca="1">PrnDB!H391</f>
        <v>0</v>
      </c>
      <c r="F397" s="269">
        <f ca="1">PrnDB!I391</f>
        <v>0</v>
      </c>
      <c r="G397" s="270"/>
      <c r="H397" s="17"/>
    </row>
    <row r="398" spans="1:8" x14ac:dyDescent="0.25">
      <c r="A398" s="276"/>
      <c r="B398" s="266"/>
      <c r="C398" s="267"/>
      <c r="D398" s="268" t="str">
        <f ca="1">PrnDB!P392</f>
        <v/>
      </c>
      <c r="E398" s="269">
        <f ca="1">PrnDB!H392</f>
        <v>0</v>
      </c>
      <c r="F398" s="269">
        <f ca="1">PrnDB!I392</f>
        <v>0</v>
      </c>
      <c r="G398" s="270"/>
      <c r="H398" s="17"/>
    </row>
    <row r="399" spans="1:8" x14ac:dyDescent="0.25">
      <c r="A399" s="276"/>
      <c r="B399" s="266"/>
      <c r="C399" s="267"/>
      <c r="D399" s="268" t="str">
        <f ca="1">PrnDB!P393</f>
        <v/>
      </c>
      <c r="E399" s="269">
        <f ca="1">PrnDB!H393</f>
        <v>0</v>
      </c>
      <c r="F399" s="269">
        <f ca="1">PrnDB!I393</f>
        <v>0</v>
      </c>
      <c r="G399" s="270"/>
      <c r="H399" s="17"/>
    </row>
    <row r="400" spans="1:8" x14ac:dyDescent="0.25">
      <c r="A400" s="276"/>
      <c r="B400" s="266"/>
      <c r="C400" s="267"/>
      <c r="D400" s="268" t="str">
        <f ca="1">PrnDB!P394</f>
        <v/>
      </c>
      <c r="E400" s="269">
        <f ca="1">PrnDB!H394</f>
        <v>0</v>
      </c>
      <c r="F400" s="269">
        <f ca="1">PrnDB!I394</f>
        <v>0</v>
      </c>
      <c r="G400" s="270"/>
      <c r="H400" s="17"/>
    </row>
    <row r="401" spans="1:8" x14ac:dyDescent="0.25">
      <c r="A401" s="276"/>
      <c r="B401" s="266"/>
      <c r="C401" s="267"/>
      <c r="D401" s="268" t="str">
        <f ca="1">PrnDB!P395</f>
        <v/>
      </c>
      <c r="E401" s="269">
        <f ca="1">PrnDB!H395</f>
        <v>0</v>
      </c>
      <c r="F401" s="269">
        <f ca="1">PrnDB!I395</f>
        <v>0</v>
      </c>
      <c r="G401" s="270"/>
      <c r="H401" s="17"/>
    </row>
    <row r="402" spans="1:8" x14ac:dyDescent="0.25">
      <c r="A402" s="276"/>
      <c r="B402" s="266"/>
      <c r="C402" s="267"/>
      <c r="D402" s="268" t="str">
        <f ca="1">PrnDB!P396</f>
        <v/>
      </c>
      <c r="E402" s="269">
        <f ca="1">PrnDB!H396</f>
        <v>0</v>
      </c>
      <c r="F402" s="269">
        <f ca="1">PrnDB!I396</f>
        <v>0</v>
      </c>
      <c r="G402" s="270"/>
      <c r="H402" s="17"/>
    </row>
    <row r="403" spans="1:8" x14ac:dyDescent="0.25">
      <c r="A403" s="276"/>
      <c r="B403" s="266"/>
      <c r="C403" s="267"/>
      <c r="D403" s="268" t="str">
        <f ca="1">PrnDB!P397</f>
        <v/>
      </c>
      <c r="E403" s="269">
        <f ca="1">PrnDB!H397</f>
        <v>0</v>
      </c>
      <c r="F403" s="269">
        <f ca="1">PrnDB!I397</f>
        <v>0</v>
      </c>
      <c r="G403" s="270"/>
      <c r="H403" s="17"/>
    </row>
    <row r="404" spans="1:8" x14ac:dyDescent="0.25">
      <c r="A404" s="276"/>
      <c r="B404" s="266"/>
      <c r="C404" s="267"/>
      <c r="D404" s="268" t="str">
        <f ca="1">PrnDB!P398</f>
        <v/>
      </c>
      <c r="E404" s="269">
        <f ca="1">PrnDB!H398</f>
        <v>0</v>
      </c>
      <c r="F404" s="269">
        <f ca="1">PrnDB!I398</f>
        <v>0</v>
      </c>
      <c r="G404" s="270"/>
      <c r="H404" s="17"/>
    </row>
    <row r="405" spans="1:8" x14ac:dyDescent="0.25">
      <c r="A405" s="276"/>
      <c r="B405" s="266"/>
      <c r="C405" s="267"/>
      <c r="D405" s="268" t="str">
        <f ca="1">PrnDB!P399</f>
        <v/>
      </c>
      <c r="E405" s="269">
        <f ca="1">PrnDB!H399</f>
        <v>0</v>
      </c>
      <c r="F405" s="269">
        <f ca="1">PrnDB!I399</f>
        <v>0</v>
      </c>
      <c r="G405" s="270"/>
      <c r="H405" s="17"/>
    </row>
    <row r="406" spans="1:8" x14ac:dyDescent="0.25">
      <c r="A406" s="276"/>
      <c r="B406" s="266"/>
      <c r="C406" s="267"/>
      <c r="D406" s="268" t="str">
        <f ca="1">PrnDB!P400</f>
        <v/>
      </c>
      <c r="E406" s="269">
        <f ca="1">PrnDB!H400</f>
        <v>0</v>
      </c>
      <c r="F406" s="269">
        <f ca="1">PrnDB!I400</f>
        <v>0</v>
      </c>
      <c r="G406" s="270"/>
      <c r="H406" s="17"/>
    </row>
    <row r="407" spans="1:8" x14ac:dyDescent="0.25">
      <c r="A407" s="276"/>
      <c r="B407" s="266"/>
      <c r="C407" s="267"/>
      <c r="D407" s="268" t="str">
        <f ca="1">PrnDB!P401</f>
        <v/>
      </c>
      <c r="E407" s="269">
        <f ca="1">PrnDB!H401</f>
        <v>0</v>
      </c>
      <c r="F407" s="269">
        <f ca="1">PrnDB!I401</f>
        <v>0</v>
      </c>
      <c r="G407" s="270"/>
      <c r="H407" s="17"/>
    </row>
    <row r="408" spans="1:8" x14ac:dyDescent="0.25">
      <c r="A408" s="276"/>
      <c r="B408" s="266"/>
      <c r="C408" s="267"/>
      <c r="D408" s="268" t="str">
        <f ca="1">PrnDB!P402</f>
        <v/>
      </c>
      <c r="E408" s="269">
        <f ca="1">PrnDB!H402</f>
        <v>0</v>
      </c>
      <c r="F408" s="269">
        <f ca="1">PrnDB!I402</f>
        <v>0</v>
      </c>
      <c r="G408" s="270"/>
      <c r="H408" s="17"/>
    </row>
    <row r="409" spans="1:8" x14ac:dyDescent="0.25">
      <c r="A409" s="276"/>
      <c r="B409" s="266"/>
      <c r="C409" s="267"/>
      <c r="D409" s="268" t="str">
        <f ca="1">PrnDB!P403</f>
        <v/>
      </c>
      <c r="E409" s="269">
        <f ca="1">PrnDB!H403</f>
        <v>0</v>
      </c>
      <c r="F409" s="269">
        <f ca="1">PrnDB!I403</f>
        <v>0</v>
      </c>
      <c r="G409" s="270"/>
      <c r="H409" s="17"/>
    </row>
    <row r="410" spans="1:8" x14ac:dyDescent="0.25">
      <c r="A410" s="276"/>
      <c r="B410" s="266"/>
      <c r="C410" s="267"/>
      <c r="D410" s="268" t="str">
        <f ca="1">PrnDB!P404</f>
        <v/>
      </c>
      <c r="E410" s="269">
        <f ca="1">PrnDB!H404</f>
        <v>0</v>
      </c>
      <c r="F410" s="269">
        <f ca="1">PrnDB!I404</f>
        <v>0</v>
      </c>
      <c r="G410" s="270"/>
      <c r="H410" s="17"/>
    </row>
    <row r="411" spans="1:8" x14ac:dyDescent="0.25">
      <c r="A411" s="276"/>
      <c r="B411" s="266"/>
      <c r="C411" s="267"/>
      <c r="D411" s="268" t="str">
        <f ca="1">PrnDB!P405</f>
        <v/>
      </c>
      <c r="E411" s="269">
        <f ca="1">PrnDB!H405</f>
        <v>0</v>
      </c>
      <c r="F411" s="269">
        <f ca="1">PrnDB!I405</f>
        <v>0</v>
      </c>
      <c r="G411" s="270"/>
      <c r="H411" s="17"/>
    </row>
    <row r="412" spans="1:8" x14ac:dyDescent="0.25">
      <c r="A412" s="276"/>
      <c r="B412" s="266"/>
      <c r="C412" s="267"/>
      <c r="D412" s="268" t="str">
        <f ca="1">PrnDB!P406</f>
        <v/>
      </c>
      <c r="E412" s="269">
        <f ca="1">PrnDB!H406</f>
        <v>0</v>
      </c>
      <c r="F412" s="269">
        <f ca="1">PrnDB!I406</f>
        <v>0</v>
      </c>
      <c r="G412" s="270"/>
      <c r="H412" s="17"/>
    </row>
    <row r="413" spans="1:8" x14ac:dyDescent="0.25">
      <c r="A413" s="276"/>
      <c r="B413" s="266"/>
      <c r="C413" s="267"/>
      <c r="D413" s="268" t="str">
        <f ca="1">PrnDB!P407</f>
        <v/>
      </c>
      <c r="E413" s="269">
        <f ca="1">PrnDB!H407</f>
        <v>0</v>
      </c>
      <c r="F413" s="269">
        <f ca="1">PrnDB!I407</f>
        <v>0</v>
      </c>
      <c r="G413" s="270"/>
      <c r="H413" s="17"/>
    </row>
    <row r="414" spans="1:8" x14ac:dyDescent="0.25">
      <c r="A414" s="276"/>
      <c r="B414" s="266"/>
      <c r="C414" s="267"/>
      <c r="D414" s="268" t="str">
        <f ca="1">PrnDB!P408</f>
        <v/>
      </c>
      <c r="E414" s="269">
        <f ca="1">PrnDB!H408</f>
        <v>0</v>
      </c>
      <c r="F414" s="269">
        <f ca="1">PrnDB!I408</f>
        <v>0</v>
      </c>
      <c r="G414" s="270"/>
      <c r="H414" s="17"/>
    </row>
    <row r="415" spans="1:8" x14ac:dyDescent="0.25">
      <c r="A415" s="276"/>
      <c r="B415" s="266"/>
      <c r="C415" s="267"/>
      <c r="D415" s="268" t="str">
        <f ca="1">PrnDB!P409</f>
        <v/>
      </c>
      <c r="E415" s="269">
        <f ca="1">PrnDB!H409</f>
        <v>0</v>
      </c>
      <c r="F415" s="269">
        <f ca="1">PrnDB!I409</f>
        <v>0</v>
      </c>
      <c r="G415" s="270"/>
      <c r="H415" s="17"/>
    </row>
    <row r="416" spans="1:8" x14ac:dyDescent="0.25">
      <c r="A416" s="276"/>
      <c r="B416" s="266"/>
      <c r="C416" s="267"/>
      <c r="D416" s="268" t="str">
        <f ca="1">PrnDB!P410</f>
        <v/>
      </c>
      <c r="E416" s="269">
        <f ca="1">PrnDB!H410</f>
        <v>0</v>
      </c>
      <c r="F416" s="269">
        <f ca="1">PrnDB!I410</f>
        <v>0</v>
      </c>
      <c r="G416" s="270"/>
      <c r="H416" s="17"/>
    </row>
    <row r="417" spans="1:8" x14ac:dyDescent="0.25">
      <c r="A417" s="276"/>
      <c r="B417" s="266"/>
      <c r="C417" s="267"/>
      <c r="D417" s="268" t="str">
        <f ca="1">PrnDB!P411</f>
        <v/>
      </c>
      <c r="E417" s="269">
        <f ca="1">PrnDB!H411</f>
        <v>0</v>
      </c>
      <c r="F417" s="269">
        <f ca="1">PrnDB!I411</f>
        <v>0</v>
      </c>
      <c r="G417" s="270"/>
      <c r="H417" s="17"/>
    </row>
    <row r="418" spans="1:8" x14ac:dyDescent="0.25">
      <c r="A418" s="276"/>
      <c r="B418" s="266"/>
      <c r="C418" s="267"/>
      <c r="D418" s="268" t="str">
        <f ca="1">PrnDB!P412</f>
        <v/>
      </c>
      <c r="E418" s="269">
        <f ca="1">PrnDB!H412</f>
        <v>0</v>
      </c>
      <c r="F418" s="269">
        <f ca="1">PrnDB!I412</f>
        <v>0</v>
      </c>
      <c r="G418" s="270"/>
      <c r="H418" s="17"/>
    </row>
    <row r="419" spans="1:8" x14ac:dyDescent="0.25">
      <c r="A419" s="276"/>
      <c r="B419" s="266"/>
      <c r="C419" s="267"/>
      <c r="D419" s="268" t="str">
        <f ca="1">PrnDB!P413</f>
        <v/>
      </c>
      <c r="E419" s="269">
        <f ca="1">PrnDB!H413</f>
        <v>0</v>
      </c>
      <c r="F419" s="269">
        <f ca="1">PrnDB!I413</f>
        <v>0</v>
      </c>
      <c r="G419" s="270"/>
      <c r="H419" s="17"/>
    </row>
    <row r="420" spans="1:8" x14ac:dyDescent="0.25">
      <c r="A420" s="276"/>
      <c r="B420" s="266"/>
      <c r="C420" s="267"/>
      <c r="D420" s="268" t="str">
        <f ca="1">PrnDB!P414</f>
        <v/>
      </c>
      <c r="E420" s="269">
        <f ca="1">PrnDB!H414</f>
        <v>0</v>
      </c>
      <c r="F420" s="269">
        <f ca="1">PrnDB!I414</f>
        <v>0</v>
      </c>
      <c r="G420" s="270"/>
      <c r="H420" s="17"/>
    </row>
    <row r="421" spans="1:8" x14ac:dyDescent="0.25">
      <c r="A421" s="276"/>
      <c r="B421" s="266"/>
      <c r="C421" s="267"/>
      <c r="D421" s="268" t="str">
        <f ca="1">PrnDB!P415</f>
        <v/>
      </c>
      <c r="E421" s="269">
        <f ca="1">PrnDB!H415</f>
        <v>0</v>
      </c>
      <c r="F421" s="269">
        <f ca="1">PrnDB!I415</f>
        <v>0</v>
      </c>
      <c r="G421" s="270"/>
      <c r="H421" s="17"/>
    </row>
    <row r="422" spans="1:8" x14ac:dyDescent="0.25">
      <c r="A422" s="276"/>
      <c r="B422" s="266"/>
      <c r="C422" s="267"/>
      <c r="D422" s="268" t="str">
        <f ca="1">PrnDB!P416</f>
        <v/>
      </c>
      <c r="E422" s="269">
        <f ca="1">PrnDB!H416</f>
        <v>0</v>
      </c>
      <c r="F422" s="269">
        <f ca="1">PrnDB!I416</f>
        <v>0</v>
      </c>
      <c r="G422" s="270"/>
      <c r="H422" s="17"/>
    </row>
    <row r="423" spans="1:8" x14ac:dyDescent="0.25">
      <c r="A423" s="276"/>
      <c r="B423" s="266"/>
      <c r="C423" s="267"/>
      <c r="D423" s="268" t="str">
        <f ca="1">PrnDB!P417</f>
        <v/>
      </c>
      <c r="E423" s="269">
        <f ca="1">PrnDB!H417</f>
        <v>0</v>
      </c>
      <c r="F423" s="269">
        <f ca="1">PrnDB!I417</f>
        <v>0</v>
      </c>
      <c r="G423" s="270"/>
      <c r="H423" s="17"/>
    </row>
    <row r="424" spans="1:8" x14ac:dyDescent="0.25">
      <c r="A424" s="276"/>
      <c r="B424" s="266"/>
      <c r="C424" s="267"/>
      <c r="D424" s="268" t="str">
        <f ca="1">PrnDB!P418</f>
        <v/>
      </c>
      <c r="E424" s="269">
        <f ca="1">PrnDB!H418</f>
        <v>0</v>
      </c>
      <c r="F424" s="269">
        <f ca="1">PrnDB!I418</f>
        <v>0</v>
      </c>
      <c r="G424" s="270"/>
      <c r="H424" s="17"/>
    </row>
    <row r="425" spans="1:8" x14ac:dyDescent="0.25">
      <c r="A425" s="276"/>
      <c r="B425" s="266"/>
      <c r="C425" s="267"/>
      <c r="D425" s="268" t="str">
        <f ca="1">PrnDB!P419</f>
        <v/>
      </c>
      <c r="E425" s="269">
        <f ca="1">PrnDB!H419</f>
        <v>0</v>
      </c>
      <c r="F425" s="269">
        <f ca="1">PrnDB!I419</f>
        <v>0</v>
      </c>
      <c r="G425" s="270"/>
      <c r="H425" s="17"/>
    </row>
    <row r="426" spans="1:8" x14ac:dyDescent="0.25">
      <c r="A426" s="276"/>
      <c r="B426" s="266"/>
      <c r="C426" s="267"/>
      <c r="D426" s="268" t="str">
        <f ca="1">PrnDB!P420</f>
        <v/>
      </c>
      <c r="E426" s="269">
        <f ca="1">PrnDB!H420</f>
        <v>0</v>
      </c>
      <c r="F426" s="269">
        <f ca="1">PrnDB!I420</f>
        <v>0</v>
      </c>
      <c r="G426" s="270"/>
      <c r="H426" s="17"/>
    </row>
    <row r="427" spans="1:8" x14ac:dyDescent="0.25">
      <c r="A427" s="276"/>
      <c r="B427" s="266"/>
      <c r="C427" s="267"/>
      <c r="D427" s="268" t="str">
        <f ca="1">PrnDB!P421</f>
        <v/>
      </c>
      <c r="E427" s="269">
        <f ca="1">PrnDB!H421</f>
        <v>0</v>
      </c>
      <c r="F427" s="269">
        <f ca="1">PrnDB!I421</f>
        <v>0</v>
      </c>
      <c r="G427" s="270"/>
      <c r="H427" s="17"/>
    </row>
    <row r="428" spans="1:8" x14ac:dyDescent="0.25">
      <c r="A428" s="276"/>
      <c r="B428" s="266"/>
      <c r="C428" s="267"/>
      <c r="D428" s="268" t="str">
        <f ca="1">PrnDB!P422</f>
        <v/>
      </c>
      <c r="E428" s="269">
        <f ca="1">PrnDB!H422</f>
        <v>0</v>
      </c>
      <c r="F428" s="269">
        <f ca="1">PrnDB!I422</f>
        <v>0</v>
      </c>
      <c r="G428" s="270"/>
      <c r="H428" s="17"/>
    </row>
    <row r="429" spans="1:8" x14ac:dyDescent="0.25">
      <c r="A429" s="276"/>
      <c r="B429" s="266"/>
      <c r="C429" s="267"/>
      <c r="D429" s="268" t="str">
        <f ca="1">PrnDB!P423</f>
        <v/>
      </c>
      <c r="E429" s="269">
        <f ca="1">PrnDB!H423</f>
        <v>0</v>
      </c>
      <c r="F429" s="269">
        <f ca="1">PrnDB!I423</f>
        <v>0</v>
      </c>
      <c r="G429" s="270"/>
      <c r="H429" s="17"/>
    </row>
    <row r="430" spans="1:8" x14ac:dyDescent="0.25">
      <c r="A430" s="276"/>
      <c r="B430" s="266"/>
      <c r="C430" s="267"/>
      <c r="D430" s="268" t="str">
        <f ca="1">PrnDB!P424</f>
        <v/>
      </c>
      <c r="E430" s="269">
        <f ca="1">PrnDB!H424</f>
        <v>0</v>
      </c>
      <c r="F430" s="269">
        <f ca="1">PrnDB!I424</f>
        <v>0</v>
      </c>
      <c r="G430" s="270"/>
      <c r="H430" s="17"/>
    </row>
    <row r="431" spans="1:8" x14ac:dyDescent="0.25">
      <c r="A431" s="276"/>
      <c r="B431" s="266"/>
      <c r="C431" s="267"/>
      <c r="D431" s="268" t="str">
        <f ca="1">PrnDB!P425</f>
        <v/>
      </c>
      <c r="E431" s="269">
        <f ca="1">PrnDB!H425</f>
        <v>0</v>
      </c>
      <c r="F431" s="269">
        <f ca="1">PrnDB!I425</f>
        <v>0</v>
      </c>
      <c r="G431" s="270"/>
      <c r="H431" s="17"/>
    </row>
    <row r="432" spans="1:8" x14ac:dyDescent="0.25">
      <c r="A432" s="276"/>
      <c r="B432" s="266"/>
      <c r="C432" s="267"/>
      <c r="D432" s="268" t="str">
        <f ca="1">PrnDB!P426</f>
        <v/>
      </c>
      <c r="E432" s="269">
        <f ca="1">PrnDB!H426</f>
        <v>0</v>
      </c>
      <c r="F432" s="269">
        <f ca="1">PrnDB!I426</f>
        <v>0</v>
      </c>
      <c r="G432" s="270"/>
      <c r="H432" s="17"/>
    </row>
    <row r="433" spans="1:8" x14ac:dyDescent="0.25">
      <c r="A433" s="276"/>
      <c r="B433" s="266"/>
      <c r="C433" s="267"/>
      <c r="D433" s="268" t="str">
        <f ca="1">PrnDB!P427</f>
        <v/>
      </c>
      <c r="E433" s="269">
        <f ca="1">PrnDB!H427</f>
        <v>0</v>
      </c>
      <c r="F433" s="269">
        <f ca="1">PrnDB!I427</f>
        <v>0</v>
      </c>
      <c r="G433" s="270"/>
      <c r="H433" s="17"/>
    </row>
    <row r="434" spans="1:8" x14ac:dyDescent="0.25">
      <c r="A434" s="276"/>
      <c r="B434" s="266"/>
      <c r="C434" s="267"/>
      <c r="D434" s="268" t="str">
        <f ca="1">PrnDB!P428</f>
        <v/>
      </c>
      <c r="E434" s="269">
        <f ca="1">PrnDB!H428</f>
        <v>0</v>
      </c>
      <c r="F434" s="269">
        <f ca="1">PrnDB!I428</f>
        <v>0</v>
      </c>
      <c r="G434" s="270"/>
      <c r="H434" s="17"/>
    </row>
    <row r="435" spans="1:8" x14ac:dyDescent="0.25">
      <c r="A435" s="276"/>
      <c r="B435" s="266"/>
      <c r="C435" s="267"/>
      <c r="D435" s="268" t="str">
        <f ca="1">PrnDB!P429</f>
        <v/>
      </c>
      <c r="E435" s="269">
        <f ca="1">PrnDB!H429</f>
        <v>0</v>
      </c>
      <c r="F435" s="269">
        <f ca="1">PrnDB!I429</f>
        <v>0</v>
      </c>
      <c r="G435" s="270"/>
      <c r="H435" s="17"/>
    </row>
    <row r="436" spans="1:8" x14ac:dyDescent="0.25">
      <c r="A436" s="276"/>
      <c r="B436" s="266"/>
      <c r="C436" s="267"/>
      <c r="D436" s="268" t="str">
        <f ca="1">PrnDB!P430</f>
        <v/>
      </c>
      <c r="E436" s="269">
        <f ca="1">PrnDB!H430</f>
        <v>0</v>
      </c>
      <c r="F436" s="269">
        <f ca="1">PrnDB!I430</f>
        <v>0</v>
      </c>
      <c r="G436" s="270"/>
      <c r="H436" s="17"/>
    </row>
    <row r="437" spans="1:8" x14ac:dyDescent="0.25">
      <c r="A437" s="276"/>
      <c r="B437" s="266"/>
      <c r="C437" s="267"/>
      <c r="D437" s="268" t="str">
        <f ca="1">PrnDB!P431</f>
        <v/>
      </c>
      <c r="E437" s="269">
        <f ca="1">PrnDB!H431</f>
        <v>0</v>
      </c>
      <c r="F437" s="269">
        <f ca="1">PrnDB!I431</f>
        <v>0</v>
      </c>
      <c r="G437" s="270"/>
      <c r="H437" s="17"/>
    </row>
    <row r="438" spans="1:8" x14ac:dyDescent="0.25">
      <c r="A438" s="276"/>
      <c r="B438" s="266"/>
      <c r="C438" s="267"/>
      <c r="D438" s="268" t="str">
        <f ca="1">PrnDB!P432</f>
        <v/>
      </c>
      <c r="E438" s="269">
        <f ca="1">PrnDB!H432</f>
        <v>0</v>
      </c>
      <c r="F438" s="269">
        <f ca="1">PrnDB!I432</f>
        <v>0</v>
      </c>
      <c r="G438" s="270"/>
      <c r="H438" s="17"/>
    </row>
    <row r="439" spans="1:8" x14ac:dyDescent="0.25">
      <c r="A439" s="276"/>
      <c r="B439" s="266"/>
      <c r="C439" s="267"/>
      <c r="D439" s="268" t="str">
        <f ca="1">PrnDB!P433</f>
        <v/>
      </c>
      <c r="E439" s="269">
        <f ca="1">PrnDB!H433</f>
        <v>0</v>
      </c>
      <c r="F439" s="269">
        <f ca="1">PrnDB!I433</f>
        <v>0</v>
      </c>
      <c r="G439" s="270"/>
      <c r="H439" s="17"/>
    </row>
    <row r="440" spans="1:8" x14ac:dyDescent="0.25">
      <c r="A440" s="276"/>
      <c r="B440" s="266"/>
      <c r="C440" s="267"/>
      <c r="D440" s="268" t="str">
        <f ca="1">PrnDB!P434</f>
        <v/>
      </c>
      <c r="E440" s="269">
        <f ca="1">PrnDB!H434</f>
        <v>0</v>
      </c>
      <c r="F440" s="269">
        <f ca="1">PrnDB!I434</f>
        <v>0</v>
      </c>
      <c r="G440" s="270"/>
      <c r="H440" s="17"/>
    </row>
    <row r="441" spans="1:8" x14ac:dyDescent="0.25">
      <c r="A441" s="276"/>
      <c r="B441" s="266"/>
      <c r="C441" s="267"/>
      <c r="D441" s="268" t="str">
        <f ca="1">PrnDB!P435</f>
        <v/>
      </c>
      <c r="E441" s="269">
        <f ca="1">PrnDB!H435</f>
        <v>0</v>
      </c>
      <c r="F441" s="269">
        <f ca="1">PrnDB!I435</f>
        <v>0</v>
      </c>
      <c r="G441" s="270"/>
      <c r="H441" s="17"/>
    </row>
    <row r="442" spans="1:8" x14ac:dyDescent="0.25">
      <c r="A442" s="276"/>
      <c r="B442" s="266"/>
      <c r="C442" s="267"/>
      <c r="D442" s="268" t="str">
        <f ca="1">PrnDB!P436</f>
        <v/>
      </c>
      <c r="E442" s="269">
        <f ca="1">PrnDB!H436</f>
        <v>0</v>
      </c>
      <c r="F442" s="269">
        <f ca="1">PrnDB!I436</f>
        <v>0</v>
      </c>
      <c r="G442" s="270"/>
      <c r="H442" s="17"/>
    </row>
    <row r="443" spans="1:8" x14ac:dyDescent="0.25">
      <c r="A443" s="276"/>
      <c r="B443" s="266"/>
      <c r="C443" s="267"/>
      <c r="D443" s="268" t="str">
        <f ca="1">PrnDB!P437</f>
        <v/>
      </c>
      <c r="E443" s="269">
        <f ca="1">PrnDB!H437</f>
        <v>0</v>
      </c>
      <c r="F443" s="269">
        <f ca="1">PrnDB!I437</f>
        <v>0</v>
      </c>
      <c r="G443" s="270"/>
      <c r="H443" s="17"/>
    </row>
    <row r="444" spans="1:8" x14ac:dyDescent="0.25">
      <c r="A444" s="276"/>
      <c r="B444" s="266"/>
      <c r="C444" s="267"/>
      <c r="D444" s="268" t="str">
        <f ca="1">PrnDB!P438</f>
        <v/>
      </c>
      <c r="E444" s="269">
        <f ca="1">PrnDB!H438</f>
        <v>0</v>
      </c>
      <c r="F444" s="269">
        <f ca="1">PrnDB!I438</f>
        <v>0</v>
      </c>
      <c r="G444" s="270"/>
      <c r="H444" s="17"/>
    </row>
    <row r="445" spans="1:8" x14ac:dyDescent="0.25">
      <c r="A445" s="276"/>
      <c r="B445" s="266"/>
      <c r="C445" s="267"/>
      <c r="D445" s="268" t="str">
        <f ca="1">PrnDB!P439</f>
        <v/>
      </c>
      <c r="E445" s="269">
        <f ca="1">PrnDB!H439</f>
        <v>0</v>
      </c>
      <c r="F445" s="269">
        <f ca="1">PrnDB!I439</f>
        <v>0</v>
      </c>
      <c r="G445" s="270"/>
      <c r="H445" s="17"/>
    </row>
    <row r="446" spans="1:8" x14ac:dyDescent="0.25">
      <c r="A446" s="276"/>
      <c r="B446" s="266"/>
      <c r="C446" s="267"/>
      <c r="D446" s="268" t="str">
        <f ca="1">PrnDB!P440</f>
        <v/>
      </c>
      <c r="E446" s="269">
        <f ca="1">PrnDB!H440</f>
        <v>0</v>
      </c>
      <c r="F446" s="269">
        <f ca="1">PrnDB!I440</f>
        <v>0</v>
      </c>
      <c r="G446" s="270"/>
      <c r="H446" s="17"/>
    </row>
    <row r="447" spans="1:8" x14ac:dyDescent="0.25">
      <c r="A447" s="276"/>
      <c r="B447" s="266"/>
      <c r="C447" s="267"/>
      <c r="D447" s="268" t="str">
        <f ca="1">PrnDB!P441</f>
        <v/>
      </c>
      <c r="E447" s="269">
        <f ca="1">PrnDB!H441</f>
        <v>0</v>
      </c>
      <c r="F447" s="269">
        <f ca="1">PrnDB!I441</f>
        <v>0</v>
      </c>
      <c r="G447" s="270"/>
      <c r="H447" s="17"/>
    </row>
    <row r="448" spans="1:8" x14ac:dyDescent="0.25">
      <c r="A448" s="276"/>
      <c r="B448" s="266"/>
      <c r="C448" s="267"/>
      <c r="D448" s="268" t="str">
        <f ca="1">PrnDB!P442</f>
        <v/>
      </c>
      <c r="E448" s="269">
        <f ca="1">PrnDB!H442</f>
        <v>0</v>
      </c>
      <c r="F448" s="269">
        <f ca="1">PrnDB!I442</f>
        <v>0</v>
      </c>
      <c r="G448" s="270"/>
      <c r="H448" s="17"/>
    </row>
    <row r="449" spans="1:8" x14ac:dyDescent="0.25">
      <c r="A449" s="276"/>
      <c r="B449" s="266"/>
      <c r="C449" s="267"/>
      <c r="D449" s="268" t="str">
        <f ca="1">PrnDB!P443</f>
        <v/>
      </c>
      <c r="E449" s="269">
        <f ca="1">PrnDB!H443</f>
        <v>0</v>
      </c>
      <c r="F449" s="269">
        <f ca="1">PrnDB!I443</f>
        <v>0</v>
      </c>
      <c r="G449" s="270"/>
      <c r="H449" s="17"/>
    </row>
    <row r="450" spans="1:8" x14ac:dyDescent="0.25">
      <c r="A450" s="276"/>
      <c r="B450" s="266"/>
      <c r="C450" s="267"/>
      <c r="D450" s="268" t="str">
        <f ca="1">PrnDB!P444</f>
        <v/>
      </c>
      <c r="E450" s="269">
        <f ca="1">PrnDB!H444</f>
        <v>0</v>
      </c>
      <c r="F450" s="269">
        <f ca="1">PrnDB!I444</f>
        <v>0</v>
      </c>
      <c r="G450" s="270"/>
      <c r="H450" s="17"/>
    </row>
    <row r="451" spans="1:8" x14ac:dyDescent="0.25">
      <c r="A451" s="276"/>
      <c r="B451" s="266"/>
      <c r="C451" s="267"/>
      <c r="D451" s="268" t="str">
        <f ca="1">PrnDB!P445</f>
        <v/>
      </c>
      <c r="E451" s="269">
        <f ca="1">PrnDB!H445</f>
        <v>0</v>
      </c>
      <c r="F451" s="269">
        <f ca="1">PrnDB!I445</f>
        <v>0</v>
      </c>
      <c r="G451" s="270"/>
      <c r="H451" s="17"/>
    </row>
    <row r="452" spans="1:8" x14ac:dyDescent="0.25">
      <c r="A452" s="276"/>
      <c r="B452" s="266"/>
      <c r="C452" s="267"/>
      <c r="D452" s="268" t="str">
        <f ca="1">PrnDB!P446</f>
        <v/>
      </c>
      <c r="E452" s="269">
        <f ca="1">PrnDB!H446</f>
        <v>0</v>
      </c>
      <c r="F452" s="269">
        <f ca="1">PrnDB!I446</f>
        <v>0</v>
      </c>
      <c r="G452" s="270"/>
      <c r="H452" s="17"/>
    </row>
    <row r="453" spans="1:8" x14ac:dyDescent="0.25">
      <c r="A453" s="276"/>
      <c r="B453" s="266"/>
      <c r="C453" s="267"/>
      <c r="D453" s="268" t="str">
        <f ca="1">PrnDB!P447</f>
        <v/>
      </c>
      <c r="E453" s="269">
        <f ca="1">PrnDB!H447</f>
        <v>0</v>
      </c>
      <c r="F453" s="269">
        <f ca="1">PrnDB!I447</f>
        <v>0</v>
      </c>
      <c r="G453" s="270"/>
      <c r="H453" s="17"/>
    </row>
    <row r="454" spans="1:8" x14ac:dyDescent="0.25">
      <c r="A454" s="276"/>
      <c r="B454" s="266"/>
      <c r="C454" s="267"/>
      <c r="D454" s="268"/>
      <c r="E454" s="269"/>
      <c r="F454" s="269"/>
      <c r="G454" s="270"/>
      <c r="H454" s="17"/>
    </row>
    <row r="455" spans="1:8" x14ac:dyDescent="0.25">
      <c r="A455" s="276"/>
      <c r="B455" s="266"/>
      <c r="C455" s="267"/>
      <c r="D455" s="268"/>
      <c r="E455" s="269"/>
      <c r="F455" s="269"/>
      <c r="G455" s="270"/>
      <c r="H455" s="17"/>
    </row>
    <row r="456" spans="1:8" x14ac:dyDescent="0.25">
      <c r="A456" s="276"/>
      <c r="B456" s="266"/>
      <c r="C456" s="267"/>
      <c r="D456" s="268"/>
      <c r="E456" s="269"/>
      <c r="F456" s="269"/>
      <c r="G456" s="270"/>
      <c r="H456" s="17"/>
    </row>
    <row r="457" spans="1:8" x14ac:dyDescent="0.25">
      <c r="A457" s="276"/>
      <c r="B457" s="266"/>
      <c r="C457" s="267"/>
      <c r="D457" s="268"/>
      <c r="E457" s="269"/>
      <c r="F457" s="269"/>
      <c r="G457" s="270"/>
      <c r="H457" s="17"/>
    </row>
    <row r="458" spans="1:8" x14ac:dyDescent="0.25">
      <c r="A458" s="276"/>
      <c r="B458" s="266"/>
      <c r="C458" s="267"/>
      <c r="D458" s="268"/>
      <c r="E458" s="269"/>
      <c r="F458" s="269"/>
      <c r="G458" s="270"/>
      <c r="H458" s="17"/>
    </row>
    <row r="459" spans="1:8" x14ac:dyDescent="0.25">
      <c r="A459" s="276"/>
      <c r="B459" s="266"/>
      <c r="C459" s="267"/>
      <c r="D459" s="268"/>
      <c r="E459" s="269"/>
      <c r="F459" s="269"/>
      <c r="G459" s="270"/>
      <c r="H459" s="17"/>
    </row>
    <row r="460" spans="1:8" x14ac:dyDescent="0.25">
      <c r="A460" s="276"/>
      <c r="B460" s="266"/>
      <c r="C460" s="267"/>
      <c r="D460" s="268"/>
      <c r="E460" s="269"/>
      <c r="F460" s="269"/>
      <c r="G460" s="270"/>
      <c r="H460" s="17"/>
    </row>
    <row r="461" spans="1:8" x14ac:dyDescent="0.25">
      <c r="A461" s="276"/>
      <c r="B461" s="266"/>
      <c r="C461" s="267"/>
      <c r="D461" s="268"/>
      <c r="E461" s="269"/>
      <c r="F461" s="269"/>
      <c r="G461" s="270"/>
      <c r="H461" s="17"/>
    </row>
    <row r="462" spans="1:8" x14ac:dyDescent="0.25">
      <c r="A462" s="276"/>
      <c r="B462" s="266"/>
      <c r="C462" s="267"/>
      <c r="D462" s="268"/>
      <c r="E462" s="269"/>
      <c r="F462" s="269"/>
      <c r="G462" s="270"/>
      <c r="H462" s="17"/>
    </row>
    <row r="463" spans="1:8" x14ac:dyDescent="0.25">
      <c r="A463" s="276"/>
      <c r="B463" s="266"/>
      <c r="C463" s="267"/>
      <c r="D463" s="268"/>
      <c r="E463" s="269"/>
      <c r="F463" s="269"/>
      <c r="G463" s="270"/>
      <c r="H463" s="17"/>
    </row>
    <row r="464" spans="1:8" x14ac:dyDescent="0.25">
      <c r="A464" s="276"/>
      <c r="B464" s="266"/>
      <c r="C464" s="267"/>
      <c r="D464" s="268"/>
      <c r="E464" s="269"/>
      <c r="F464" s="269"/>
      <c r="G464" s="270"/>
      <c r="H464" s="17"/>
    </row>
    <row r="465" spans="1:8" x14ac:dyDescent="0.25">
      <c r="A465" s="276"/>
      <c r="B465" s="266"/>
      <c r="C465" s="267"/>
      <c r="D465" s="268"/>
      <c r="E465" s="269"/>
      <c r="F465" s="269"/>
      <c r="G465" s="270"/>
      <c r="H465" s="17"/>
    </row>
    <row r="466" spans="1:8" x14ac:dyDescent="0.25">
      <c r="A466" s="276"/>
      <c r="B466" s="266"/>
      <c r="C466" s="267"/>
      <c r="D466" s="268"/>
      <c r="E466" s="269"/>
      <c r="F466" s="269"/>
      <c r="G466" s="270"/>
      <c r="H466" s="17"/>
    </row>
    <row r="467" spans="1:8" x14ac:dyDescent="0.25">
      <c r="A467" s="276"/>
      <c r="B467" s="266"/>
      <c r="C467" s="267"/>
      <c r="D467" s="268"/>
      <c r="E467" s="269"/>
      <c r="F467" s="269"/>
      <c r="G467" s="270"/>
      <c r="H467" s="17"/>
    </row>
    <row r="468" spans="1:8" x14ac:dyDescent="0.25">
      <c r="A468" s="276"/>
      <c r="B468" s="266"/>
      <c r="C468" s="267"/>
      <c r="D468" s="268"/>
      <c r="E468" s="269"/>
      <c r="F468" s="269"/>
      <c r="G468" s="270"/>
      <c r="H468" s="17"/>
    </row>
    <row r="469" spans="1:8" x14ac:dyDescent="0.25">
      <c r="A469" s="276"/>
      <c r="B469" s="266"/>
      <c r="C469" s="267"/>
      <c r="D469" s="268"/>
      <c r="E469" s="269"/>
      <c r="F469" s="269"/>
      <c r="G469" s="270"/>
      <c r="H469" s="17"/>
    </row>
    <row r="470" spans="1:8" x14ac:dyDescent="0.25">
      <c r="A470" s="276"/>
      <c r="B470" s="266"/>
      <c r="C470" s="267"/>
      <c r="D470" s="268"/>
      <c r="E470" s="269"/>
      <c r="F470" s="269"/>
      <c r="G470" s="270"/>
      <c r="H470" s="17"/>
    </row>
    <row r="471" spans="1:8" x14ac:dyDescent="0.25">
      <c r="A471" s="276"/>
      <c r="B471" s="266"/>
      <c r="C471" s="267"/>
      <c r="D471" s="268"/>
      <c r="E471" s="269"/>
      <c r="F471" s="269"/>
      <c r="G471" s="270"/>
      <c r="H471" s="17"/>
    </row>
    <row r="472" spans="1:8" x14ac:dyDescent="0.25">
      <c r="A472" s="276"/>
      <c r="B472" s="266"/>
      <c r="C472" s="267"/>
      <c r="D472" s="268"/>
      <c r="E472" s="269"/>
      <c r="F472" s="269"/>
      <c r="G472" s="270"/>
      <c r="H472" s="17"/>
    </row>
    <row r="473" spans="1:8" x14ac:dyDescent="0.25">
      <c r="A473" s="276"/>
      <c r="B473" s="266"/>
      <c r="C473" s="267"/>
      <c r="D473" s="268"/>
      <c r="E473" s="269"/>
      <c r="F473" s="269"/>
      <c r="G473" s="270"/>
      <c r="H473" s="17"/>
    </row>
    <row r="474" spans="1:8" x14ac:dyDescent="0.25">
      <c r="A474" s="276"/>
      <c r="B474" s="266"/>
      <c r="C474" s="267"/>
      <c r="D474" s="268"/>
      <c r="E474" s="269"/>
      <c r="F474" s="269"/>
      <c r="G474" s="270"/>
      <c r="H474" s="17"/>
    </row>
    <row r="475" spans="1:8" x14ac:dyDescent="0.25">
      <c r="A475" s="276"/>
      <c r="B475" s="266"/>
      <c r="C475" s="267"/>
      <c r="D475" s="268"/>
      <c r="E475" s="269"/>
      <c r="F475" s="269"/>
      <c r="G475" s="270"/>
      <c r="H475" s="17"/>
    </row>
    <row r="476" spans="1:8" x14ac:dyDescent="0.25">
      <c r="A476" s="276"/>
      <c r="B476" s="266"/>
      <c r="C476" s="267"/>
      <c r="D476" s="268"/>
      <c r="E476" s="269"/>
      <c r="F476" s="269"/>
      <c r="G476" s="270"/>
      <c r="H476" s="17"/>
    </row>
    <row r="477" spans="1:8" x14ac:dyDescent="0.25">
      <c r="A477" s="276"/>
      <c r="B477" s="266"/>
      <c r="C477" s="267"/>
      <c r="D477" s="268"/>
      <c r="E477" s="269"/>
      <c r="F477" s="269"/>
      <c r="G477" s="270"/>
      <c r="H477" s="17"/>
    </row>
    <row r="478" spans="1:8" x14ac:dyDescent="0.25">
      <c r="A478" s="276"/>
      <c r="B478" s="266"/>
      <c r="C478" s="267"/>
      <c r="D478" s="268"/>
      <c r="E478" s="269"/>
      <c r="F478" s="269"/>
      <c r="G478" s="270"/>
      <c r="H478" s="17"/>
    </row>
    <row r="479" spans="1:8" x14ac:dyDescent="0.25">
      <c r="A479" s="276"/>
      <c r="B479" s="266"/>
      <c r="C479" s="267"/>
      <c r="D479" s="268"/>
      <c r="E479" s="269"/>
      <c r="F479" s="269"/>
      <c r="G479" s="270"/>
      <c r="H479" s="17"/>
    </row>
    <row r="480" spans="1:8" x14ac:dyDescent="0.25">
      <c r="A480" s="276"/>
      <c r="B480" s="266"/>
      <c r="C480" s="267"/>
      <c r="D480" s="268"/>
      <c r="E480" s="269"/>
      <c r="F480" s="269"/>
      <c r="G480" s="270"/>
      <c r="H480" s="17"/>
    </row>
    <row r="481" spans="1:8" x14ac:dyDescent="0.25">
      <c r="A481" s="276"/>
      <c r="B481" s="266"/>
      <c r="C481" s="267"/>
      <c r="D481" s="268"/>
      <c r="E481" s="269"/>
      <c r="F481" s="269"/>
      <c r="G481" s="270"/>
      <c r="H481" s="17"/>
    </row>
    <row r="482" spans="1:8" x14ac:dyDescent="0.25">
      <c r="A482" s="276"/>
      <c r="B482" s="266"/>
      <c r="C482" s="267"/>
      <c r="D482" s="268"/>
      <c r="E482" s="269"/>
      <c r="F482" s="269"/>
      <c r="G482" s="270"/>
      <c r="H482" s="17"/>
    </row>
    <row r="483" spans="1:8" x14ac:dyDescent="0.25">
      <c r="A483" s="276"/>
      <c r="B483" s="266"/>
      <c r="C483" s="267"/>
      <c r="D483" s="268"/>
      <c r="E483" s="269"/>
      <c r="F483" s="269"/>
      <c r="G483" s="270"/>
      <c r="H483" s="17"/>
    </row>
    <row r="484" spans="1:8" x14ac:dyDescent="0.25">
      <c r="A484" s="276"/>
      <c r="B484" s="266"/>
      <c r="C484" s="267"/>
      <c r="D484" s="268"/>
      <c r="E484" s="269"/>
      <c r="F484" s="269"/>
      <c r="G484" s="270"/>
      <c r="H484" s="17"/>
    </row>
    <row r="485" spans="1:8" x14ac:dyDescent="0.25">
      <c r="A485" s="276"/>
      <c r="B485" s="266"/>
      <c r="C485" s="267"/>
      <c r="D485" s="268"/>
      <c r="E485" s="269"/>
      <c r="F485" s="269"/>
      <c r="G485" s="270"/>
      <c r="H485" s="17"/>
    </row>
    <row r="486" spans="1:8" x14ac:dyDescent="0.25">
      <c r="A486" s="276"/>
      <c r="B486" s="266"/>
      <c r="C486" s="267"/>
      <c r="D486" s="268"/>
      <c r="E486" s="269"/>
      <c r="F486" s="269"/>
      <c r="G486" s="270"/>
      <c r="H486" s="17"/>
    </row>
    <row r="487" spans="1:8" x14ac:dyDescent="0.25">
      <c r="A487" s="276"/>
      <c r="B487" s="266"/>
      <c r="C487" s="267"/>
      <c r="D487" s="268"/>
      <c r="E487" s="269"/>
      <c r="F487" s="269"/>
      <c r="G487" s="270"/>
      <c r="H487" s="17"/>
    </row>
    <row r="488" spans="1:8" x14ac:dyDescent="0.25">
      <c r="A488" s="276"/>
      <c r="B488" s="266"/>
      <c r="C488" s="267"/>
      <c r="D488" s="268"/>
      <c r="E488" s="269"/>
      <c r="F488" s="269"/>
      <c r="G488" s="270"/>
      <c r="H488" s="17"/>
    </row>
    <row r="489" spans="1:8" x14ac:dyDescent="0.25">
      <c r="A489" s="276"/>
      <c r="B489" s="266"/>
      <c r="C489" s="267"/>
      <c r="D489" s="268"/>
      <c r="E489" s="269"/>
      <c r="F489" s="269"/>
      <c r="G489" s="270"/>
      <c r="H489" s="17"/>
    </row>
    <row r="490" spans="1:8" x14ac:dyDescent="0.25">
      <c r="A490" s="276"/>
      <c r="B490" s="266"/>
      <c r="C490" s="267"/>
      <c r="D490" s="268"/>
      <c r="E490" s="269"/>
      <c r="F490" s="269"/>
      <c r="G490" s="270"/>
      <c r="H490" s="17"/>
    </row>
    <row r="491" spans="1:8" x14ac:dyDescent="0.25">
      <c r="A491" s="276"/>
      <c r="B491" s="266"/>
      <c r="C491" s="267"/>
      <c r="D491" s="268"/>
      <c r="E491" s="269"/>
      <c r="F491" s="269"/>
      <c r="G491" s="270"/>
      <c r="H491" s="17"/>
    </row>
    <row r="492" spans="1:8" x14ac:dyDescent="0.25">
      <c r="A492" s="276"/>
      <c r="B492" s="266"/>
      <c r="C492" s="267"/>
      <c r="D492" s="268"/>
      <c r="E492" s="269"/>
      <c r="F492" s="269"/>
      <c r="G492" s="270"/>
      <c r="H492" s="17"/>
    </row>
    <row r="493" spans="1:8" x14ac:dyDescent="0.25">
      <c r="A493" s="276"/>
      <c r="B493" s="266"/>
      <c r="C493" s="267"/>
      <c r="D493" s="268"/>
      <c r="E493" s="269"/>
      <c r="F493" s="269"/>
      <c r="G493" s="270"/>
      <c r="H493" s="17"/>
    </row>
    <row r="494" spans="1:8" x14ac:dyDescent="0.25">
      <c r="A494" s="276"/>
      <c r="B494" s="266"/>
      <c r="C494" s="267"/>
      <c r="D494" s="268"/>
      <c r="E494" s="269"/>
      <c r="F494" s="269"/>
      <c r="G494" s="270"/>
      <c r="H494" s="17"/>
    </row>
    <row r="495" spans="1:8" x14ac:dyDescent="0.25">
      <c r="A495" s="276"/>
      <c r="B495" s="266"/>
      <c r="C495" s="267"/>
      <c r="D495" s="268"/>
      <c r="E495" s="269"/>
      <c r="F495" s="269"/>
      <c r="G495" s="270"/>
      <c r="H495" s="17"/>
    </row>
    <row r="496" spans="1:8" x14ac:dyDescent="0.25">
      <c r="A496" s="276"/>
      <c r="B496" s="266"/>
      <c r="C496" s="267"/>
      <c r="D496" s="268"/>
      <c r="E496" s="269"/>
      <c r="F496" s="269"/>
      <c r="G496" s="270"/>
      <c r="H496" s="17"/>
    </row>
    <row r="497" spans="1:8" x14ac:dyDescent="0.25">
      <c r="A497" s="276"/>
      <c r="B497" s="266"/>
      <c r="C497" s="267"/>
      <c r="D497" s="268"/>
      <c r="E497" s="269"/>
      <c r="F497" s="269"/>
      <c r="G497" s="270"/>
      <c r="H497" s="17"/>
    </row>
    <row r="498" spans="1:8" x14ac:dyDescent="0.25">
      <c r="A498" s="276"/>
      <c r="B498" s="266"/>
      <c r="C498" s="267"/>
      <c r="D498" s="268"/>
      <c r="E498" s="269"/>
      <c r="F498" s="269"/>
      <c r="G498" s="270"/>
      <c r="H498" s="17"/>
    </row>
    <row r="499" spans="1:8" x14ac:dyDescent="0.25">
      <c r="A499" s="276"/>
      <c r="B499" s="266"/>
      <c r="C499" s="267"/>
      <c r="D499" s="268"/>
      <c r="E499" s="269"/>
      <c r="F499" s="269"/>
      <c r="G499" s="270"/>
      <c r="H499" s="17"/>
    </row>
    <row r="500" spans="1:8" x14ac:dyDescent="0.25">
      <c r="A500" s="276"/>
      <c r="B500" s="266"/>
      <c r="C500" s="267"/>
      <c r="D500" s="268"/>
      <c r="E500" s="269"/>
      <c r="F500" s="269"/>
      <c r="G500" s="270"/>
      <c r="H500" s="17"/>
    </row>
    <row r="501" spans="1:8" x14ac:dyDescent="0.25">
      <c r="A501" s="276"/>
      <c r="B501" s="266"/>
      <c r="C501" s="267"/>
      <c r="D501" s="268"/>
      <c r="E501" s="269"/>
      <c r="F501" s="269"/>
      <c r="G501" s="270"/>
      <c r="H501" s="17"/>
    </row>
    <row r="502" spans="1:8" x14ac:dyDescent="0.25">
      <c r="A502" s="276"/>
      <c r="B502" s="266"/>
      <c r="C502" s="267"/>
      <c r="D502" s="268"/>
      <c r="E502" s="269"/>
      <c r="F502" s="269"/>
      <c r="G502" s="270"/>
      <c r="H502" s="17"/>
    </row>
    <row r="503" spans="1:8" x14ac:dyDescent="0.25">
      <c r="A503" s="276"/>
      <c r="B503" s="266"/>
      <c r="C503" s="267"/>
      <c r="D503" s="268"/>
      <c r="E503" s="269"/>
      <c r="F503" s="269"/>
      <c r="G503" s="270"/>
      <c r="H503" s="17"/>
    </row>
    <row r="504" spans="1:8" x14ac:dyDescent="0.25">
      <c r="A504" s="276"/>
      <c r="B504" s="266"/>
      <c r="C504" s="267"/>
      <c r="D504" s="268"/>
      <c r="E504" s="269"/>
      <c r="F504" s="269"/>
      <c r="G504" s="270"/>
      <c r="H504" s="17"/>
    </row>
    <row r="505" spans="1:8" x14ac:dyDescent="0.25">
      <c r="A505" s="276"/>
      <c r="B505" s="266"/>
      <c r="C505" s="267"/>
      <c r="D505" s="268"/>
      <c r="E505" s="269"/>
      <c r="F505" s="269"/>
      <c r="G505" s="270"/>
      <c r="H505" s="17"/>
    </row>
    <row r="506" spans="1:8" x14ac:dyDescent="0.25">
      <c r="A506" s="276"/>
      <c r="B506" s="266"/>
      <c r="C506" s="267"/>
      <c r="D506" s="268"/>
      <c r="E506" s="269"/>
      <c r="F506" s="269"/>
      <c r="G506" s="270"/>
      <c r="H506" s="17"/>
    </row>
    <row r="507" spans="1:8" x14ac:dyDescent="0.25">
      <c r="A507" s="276"/>
      <c r="B507" s="266"/>
      <c r="C507" s="267"/>
      <c r="D507" s="268"/>
      <c r="E507" s="269"/>
      <c r="F507" s="269"/>
      <c r="G507" s="270"/>
      <c r="H507" s="17"/>
    </row>
    <row r="508" spans="1:8" x14ac:dyDescent="0.25">
      <c r="A508" s="276"/>
      <c r="B508" s="266"/>
      <c r="C508" s="267"/>
      <c r="D508" s="268"/>
      <c r="E508" s="269"/>
      <c r="F508" s="269"/>
      <c r="G508" s="270"/>
      <c r="H508" s="17"/>
    </row>
  </sheetData>
  <sheetProtection algorithmName="SHA-512" hashValue="hKttKD5w2xBZhehIXDpYKmai8uv5bkFWgkQ+m0eKusQb0QCvqGRxcozAP9fEojrfj3vdWzbyiJLdwpTobDLiCg==" saltValue="prSiMiuIGy8W8aITVnUxKQ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66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00000000-000E-0000-0200-000001000000}">
            <xm:f>PrnDB!$O3=FALSE</xm:f>
            <x14:dxf>
              <font>
                <color theme="0" tint="-4.9989318521683403E-2"/>
              </font>
              <fill>
                <patternFill>
                  <bgColor theme="0" tint="-4.9989318521683403E-2"/>
                </patternFill>
              </fill>
              <border>
                <left/>
                <right/>
              </border>
            </x14:dxf>
          </x14:cfRule>
          <x14:cfRule type="expression" priority="11" id="{00000000-000E-0000-0200-00000B000000}">
            <xm:f>AND(PrnDB!$O3=TRUE,PrnDB!$O4=FALSE)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B9:G508</xm:sqref>
        </x14:conditionalFormatting>
        <x14:conditionalFormatting xmlns:xm="http://schemas.microsoft.com/office/excel/2006/main">
          <x14:cfRule type="expression" priority="13" id="{00000000-000E-0000-0200-00000D000000}">
            <xm:f>PrnDB!$O3=TRUE</xm:f>
            <x14:dxf>
              <border>
                <left style="thin">
                  <color auto="1"/>
                </left>
                <vertical/>
                <horizontal/>
              </border>
            </x14:dxf>
          </x14:cfRule>
          <xm:sqref>B9:B508</xm:sqref>
        </x14:conditionalFormatting>
        <x14:conditionalFormatting xmlns:xm="http://schemas.microsoft.com/office/excel/2006/main">
          <x14:cfRule type="expression" priority="12" id="{00000000-000E-0000-0200-00000C000000}">
            <xm:f>PrnDB!$O3=TRUE</xm:f>
            <x14:dxf>
              <border>
                <right style="thin">
                  <color auto="1"/>
                </right>
                <vertical/>
                <horizontal/>
              </border>
            </x14:dxf>
          </x14:cfRule>
          <xm:sqref>G9:G508</xm:sqref>
        </x14:conditionalFormatting>
        <x14:conditionalFormatting xmlns:xm="http://schemas.microsoft.com/office/excel/2006/main">
          <x14:cfRule type="expression" priority="2" id="{00000000-000E-0000-0200-000002000000}">
            <xm:f>PrnDB!$M3=1</xm:f>
            <x14:dxf>
              <border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14:cfRule type="expression" priority="3" id="{00000000-000E-0000-0200-000003000000}">
            <xm:f>PrnDB!$M3=2</xm:f>
            <x14:dxf>
              <border>
                <top style="thin">
                  <color auto="1"/>
                </top>
                <vertical/>
                <horizontal/>
              </border>
            </x14:dxf>
          </x14:cfRule>
          <x14:cfRule type="expression" priority="6" id="{00000000-000E-0000-0200-000006000000}">
            <xm:f>PrnDB!$L3=2</xm:f>
            <x14:dxf>
              <font>
                <b/>
                <i val="0"/>
              </font>
              <border>
                <bottom style="thin">
                  <color auto="1"/>
                </bottom>
                <vertical/>
                <horizontal/>
              </border>
            </x14:dxf>
          </x14:cfRule>
          <x14:cfRule type="expression" priority="7" id="{00000000-000E-0000-0200-000007000000}">
            <xm:f>PrnDB!$L3=1</xm:f>
            <x14:dxf>
              <font>
                <b/>
                <i val="0"/>
              </font>
            </x14:dxf>
          </x14:cfRule>
          <xm:sqref>D9:F508</xm:sqref>
        </x14:conditionalFormatting>
        <x14:conditionalFormatting xmlns:xm="http://schemas.microsoft.com/office/excel/2006/main">
          <x14:cfRule type="expression" priority="10" id="{00000000-000E-0000-0200-00000A000000}">
            <xm:f>OR(PrnDB!$L3=0,AND(PrnDB!$L3&lt;3,PrnDB!$M3=0))</xm:f>
            <x14:dxf>
              <font>
                <color auto="1"/>
              </font>
              <fill>
                <patternFill patternType="none">
                  <bgColor auto="1"/>
                </patternFill>
              </fill>
              <border>
                <left/>
                <right/>
              </border>
            </x14:dxf>
          </x14:cfRule>
          <xm:sqref>E9:F508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ource1Database"/>
  <dimension ref="B2:AM152"/>
  <sheetViews>
    <sheetView showGridLines="0" showRowColHeader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.7109375" customWidth="1"/>
    <col min="2" max="2" width="24.7109375" customWidth="1"/>
    <col min="5" max="5" width="1.7109375" customWidth="1"/>
    <col min="6" max="6" width="24.7109375" customWidth="1"/>
    <col min="9" max="9" width="1.7109375" customWidth="1"/>
    <col min="10" max="10" width="20.28515625" customWidth="1"/>
    <col min="13" max="13" width="1.7109375" customWidth="1"/>
    <col min="14" max="14" width="26.85546875" bestFit="1" customWidth="1"/>
    <col min="15" max="15" width="11.85546875" customWidth="1"/>
    <col min="16" max="16" width="10.7109375" customWidth="1"/>
    <col min="17" max="18" width="6.7109375" customWidth="1"/>
    <col min="19" max="19" width="1.7109375" customWidth="1"/>
    <col min="20" max="20" width="23.140625" bestFit="1" customWidth="1"/>
    <col min="21" max="21" width="11.85546875" customWidth="1"/>
    <col min="22" max="22" width="10.7109375" customWidth="1"/>
    <col min="23" max="24" width="6.7109375" customWidth="1"/>
    <col min="25" max="25" width="1.7109375" customWidth="1"/>
    <col min="26" max="26" width="20.7109375" customWidth="1"/>
    <col min="27" max="27" width="11.85546875" customWidth="1"/>
    <col min="28" max="28" width="10.7109375" customWidth="1"/>
    <col min="29" max="30" width="6.7109375" customWidth="1"/>
    <col min="31" max="31" width="1.7109375" customWidth="1"/>
    <col min="32" max="32" width="28.42578125" customWidth="1"/>
  </cols>
  <sheetData>
    <row r="2" spans="2:39" s="39" customFormat="1" ht="30" x14ac:dyDescent="0.25">
      <c r="B2" s="299" t="s">
        <v>21</v>
      </c>
      <c r="C2" s="299" t="s">
        <v>27</v>
      </c>
      <c r="D2" s="299" t="s">
        <v>28</v>
      </c>
      <c r="F2" s="299" t="s">
        <v>22</v>
      </c>
      <c r="G2" s="299" t="s">
        <v>27</v>
      </c>
      <c r="H2" s="299" t="s">
        <v>28</v>
      </c>
      <c r="J2" s="299" t="s">
        <v>38</v>
      </c>
      <c r="K2" s="299" t="s">
        <v>27</v>
      </c>
      <c r="L2" s="299" t="s">
        <v>28</v>
      </c>
      <c r="N2" s="45" t="s">
        <v>21</v>
      </c>
      <c r="O2" s="46" t="s">
        <v>27</v>
      </c>
      <c r="P2" s="46" t="s">
        <v>28</v>
      </c>
      <c r="Q2" s="46" t="s">
        <v>48</v>
      </c>
      <c r="R2" s="47" t="s">
        <v>49</v>
      </c>
      <c r="T2" s="45" t="s">
        <v>22</v>
      </c>
      <c r="U2" s="46" t="s">
        <v>27</v>
      </c>
      <c r="V2" s="46" t="s">
        <v>28</v>
      </c>
      <c r="W2" s="46" t="s">
        <v>48</v>
      </c>
      <c r="X2" s="47" t="s">
        <v>49</v>
      </c>
      <c r="Z2" s="45" t="s">
        <v>38</v>
      </c>
      <c r="AA2" s="46" t="s">
        <v>27</v>
      </c>
      <c r="AB2" s="46" t="s">
        <v>28</v>
      </c>
      <c r="AC2" s="46" t="s">
        <v>48</v>
      </c>
      <c r="AD2" s="47" t="s">
        <v>49</v>
      </c>
      <c r="AF2" s="39" t="s">
        <v>65</v>
      </c>
      <c r="AH2" s="65" t="s">
        <v>66</v>
      </c>
      <c r="AI2" s="66" t="s">
        <v>21</v>
      </c>
      <c r="AJ2" s="66" t="s">
        <v>22</v>
      </c>
      <c r="AK2" s="66" t="s">
        <v>38</v>
      </c>
      <c r="AL2" s="67" t="s">
        <v>54</v>
      </c>
      <c r="AM2" s="37"/>
    </row>
    <row r="3" spans="2:39" x14ac:dyDescent="0.25">
      <c r="B3" s="300" t="str">
        <f t="shared" ref="B3:B34" si="0">IF(ROW()+4&lt;=ROW(TotalAssets1),INDEX(Input,ROW()+1,3),0)</f>
        <v>ASSETS</v>
      </c>
      <c r="C3" s="300">
        <f t="shared" ref="C3:C34" si="1">IF(ROW()+4&lt;=ROW(TotalAssets1),INDEX(Input,ROW()+1,4),0)</f>
        <v>0</v>
      </c>
      <c r="D3" s="300">
        <f t="shared" ref="D3:D34" si="2">IF(ROW()+4&lt;=ROW(TotalAssets1),INDEX(Input,ROW()+1,5),0)</f>
        <v>0</v>
      </c>
      <c r="F3" s="300" t="str">
        <f t="shared" ref="F3:F34" si="3">IF(ROW()+4&lt;=ROW(TotalLiabilities1),INDEX(Input,ROW()+1,9),0)</f>
        <v>LIABILITIES</v>
      </c>
      <c r="G3" s="300">
        <f t="shared" ref="G3:G34" si="4">IF(ROW()+4&lt;=ROW(TotalLiabilities1),INDEX(Input,ROW()+1,10),0)</f>
        <v>0</v>
      </c>
      <c r="H3" s="300">
        <f t="shared" ref="H3:H34" si="5">IF(ROW()+4&lt;=ROW(TotalLiabilities1),INDEX(Input,ROW()+1,11),0)</f>
        <v>0</v>
      </c>
      <c r="J3" s="300">
        <f t="shared" ref="J3:J34" si="6">IFERROR(IF(ROW()+4&gt;ROW(TotalLiabilities1),INDEX(Input,ROW()+1,9),0),0)</f>
        <v>0</v>
      </c>
      <c r="K3" s="300">
        <f t="shared" ref="K3:K34" si="7">IFERROR(IF(ROW()+4&gt;ROW(TotalLiabilities1),INDEX(Input,ROW()+1,10),0),0)</f>
        <v>0</v>
      </c>
      <c r="L3" s="300">
        <f t="shared" ref="L3:L34" si="8">IFERROR(IF(ROW()+4&gt;ROW(TotalLiabilities1),INDEX(Input,ROW()+1,11),0),0)</f>
        <v>0</v>
      </c>
      <c r="N3" s="158" t="str">
        <f ca="1">OFFSET(B3,DataBase!$R3,0)</f>
        <v>Cash</v>
      </c>
      <c r="O3" s="139">
        <f ca="1">OFFSET(C3,DataBase!$R3,0)</f>
        <v>1000</v>
      </c>
      <c r="P3" s="139">
        <f ca="1">OFFSET(D3,DataBase!$R3,0)</f>
        <v>2500</v>
      </c>
      <c r="Q3" s="139">
        <f t="shared" ref="Q3:Q31" si="9">IF(AND($B3&lt;&gt;0,ISNA(MATCH($B3,_Exemptions,0))),1,0)</f>
        <v>0</v>
      </c>
      <c r="R3" s="159">
        <f ca="1">IFERROR(ROW(OFFSET(DataBase!$Q3,R2,,150))+MATCH(1,OFFSET(DataBase!$Q3,R2,,150),0)-1-ROW(),1000)</f>
        <v>2</v>
      </c>
      <c r="T3" s="158" t="str">
        <f ca="1">OFFSET(F3,DataBase!$X3,0)</f>
        <v>Short-Term Debt</v>
      </c>
      <c r="U3" s="139">
        <f ca="1">OFFSET(G3,DataBase!$X3,0)</f>
        <v>1400</v>
      </c>
      <c r="V3" s="139">
        <f ca="1">OFFSET(H3,DataBase!$X3,0)</f>
        <v>600</v>
      </c>
      <c r="W3" s="139">
        <f t="shared" ref="W3:W31" si="10">IF(AND($F3&lt;&gt;0,ISNA(MATCH($F3,_Exemptions,0))),1,0)</f>
        <v>0</v>
      </c>
      <c r="X3" s="159">
        <f ca="1">IFERROR(ROW(OFFSET(DataBase!$W3,X2,,150))+MATCH(1,OFFSET(DataBase!$W3,X2,,150),0)-1-ROW(),1000)</f>
        <v>2</v>
      </c>
      <c r="Z3" s="158" t="str">
        <f ca="1">OFFSET(J3,DataBase!$AD3,0)</f>
        <v>Common Shares</v>
      </c>
      <c r="AA3" s="139">
        <f ca="1">OFFSET(K3,DataBase!$AD3,0)</f>
        <v>700</v>
      </c>
      <c r="AB3" s="139">
        <f ca="1">OFFSET(L3,DataBase!$AD3,0)</f>
        <v>950</v>
      </c>
      <c r="AC3" s="139">
        <f t="shared" ref="AC3:AC31" si="11">IF(AND($J3&lt;&gt;0,ISNA(MATCH($J3,_Exemptions,0))),1,0)</f>
        <v>0</v>
      </c>
      <c r="AD3" s="159">
        <f ca="1">IFERROR(ROW(OFFSET(DataBase!$AC3,AD2,,150))+MATCH(1,OFFSET(DataBase!$AC3,AD2,,150),0)-1-ROW(),1000)</f>
        <v>14</v>
      </c>
      <c r="AF3" s="50" t="s">
        <v>2</v>
      </c>
      <c r="AH3" s="63" t="s">
        <v>21</v>
      </c>
      <c r="AI3" s="149">
        <f>TotalAssets1</f>
        <v>5700</v>
      </c>
      <c r="AJ3" s="64"/>
      <c r="AK3" s="64"/>
      <c r="AL3" s="150">
        <f>$AJ$12-AI3</f>
        <v>2300</v>
      </c>
      <c r="AM3" s="37"/>
    </row>
    <row r="4" spans="2:39" x14ac:dyDescent="0.25">
      <c r="B4" s="300" t="str">
        <f t="shared" si="0"/>
        <v>Current Assets</v>
      </c>
      <c r="C4" s="300">
        <f t="shared" si="1"/>
        <v>0</v>
      </c>
      <c r="D4" s="300">
        <f t="shared" si="2"/>
        <v>0</v>
      </c>
      <c r="F4" s="300" t="str">
        <f t="shared" si="3"/>
        <v>Current Liabilities</v>
      </c>
      <c r="G4" s="300">
        <f t="shared" si="4"/>
        <v>0</v>
      </c>
      <c r="H4" s="300">
        <f t="shared" si="5"/>
        <v>0</v>
      </c>
      <c r="J4" s="300">
        <f t="shared" si="6"/>
        <v>0</v>
      </c>
      <c r="K4" s="300">
        <f t="shared" si="7"/>
        <v>0</v>
      </c>
      <c r="L4" s="300">
        <f t="shared" si="8"/>
        <v>0</v>
      </c>
      <c r="N4" s="158" t="str">
        <f ca="1">OFFSET(B4,DataBase!$R4,0)</f>
        <v>Trade Accounts Receivable</v>
      </c>
      <c r="O4" s="139">
        <f ca="1">OFFSET(C4,DataBase!$R4,0)</f>
        <v>1100</v>
      </c>
      <c r="P4" s="139">
        <f ca="1">OFFSET(D4,DataBase!$R4,0)</f>
        <v>550</v>
      </c>
      <c r="Q4" s="139">
        <f t="shared" si="9"/>
        <v>0</v>
      </c>
      <c r="R4" s="159">
        <f ca="1">IFERROR(ROW(OFFSET(DataBase!$Q4,R3,,150))+MATCH(1,OFFSET(DataBase!$Q4,R3,,150),0)-1-ROW(),1000)</f>
        <v>2</v>
      </c>
      <c r="T4" s="158" t="str">
        <f ca="1">OFFSET(F4,DataBase!$X4,0)</f>
        <v>Trade Accounts Payable</v>
      </c>
      <c r="U4" s="139">
        <f ca="1">OFFSET(G4,DataBase!$X4,0)</f>
        <v>100</v>
      </c>
      <c r="V4" s="139">
        <f ca="1">OFFSET(H4,DataBase!$X4,0)</f>
        <v>550</v>
      </c>
      <c r="W4" s="139">
        <f t="shared" si="10"/>
        <v>0</v>
      </c>
      <c r="X4" s="159">
        <f ca="1">IFERROR(ROW(OFFSET(DataBase!$W4,X3,,150))+MATCH(1,OFFSET(DataBase!$W4,X3,,150),0)-1-ROW(),1000)</f>
        <v>2</v>
      </c>
      <c r="Z4" s="158" t="str">
        <f ca="1">OFFSET(J4,DataBase!$AD4,0)</f>
        <v>Retained Earnings</v>
      </c>
      <c r="AA4" s="139">
        <f ca="1">OFFSET(K4,DataBase!$AD4,0)</f>
        <v>1700</v>
      </c>
      <c r="AB4" s="139">
        <f ca="1">OFFSET(L4,DataBase!$AD4,0)</f>
        <v>2450</v>
      </c>
      <c r="AC4" s="139">
        <f t="shared" si="11"/>
        <v>0</v>
      </c>
      <c r="AD4" s="159">
        <f ca="1">IFERROR(ROW(OFFSET(DataBase!$AC4,AD3,,150))+MATCH(1,OFFSET(DataBase!$AC4,AD3,,150),0)-1-ROW(),1000)</f>
        <v>14</v>
      </c>
      <c r="AF4" s="51" t="s">
        <v>3</v>
      </c>
      <c r="AH4" s="57" t="s">
        <v>39</v>
      </c>
      <c r="AI4" s="58"/>
      <c r="AJ4" s="151">
        <f>TotalLiabilities1</f>
        <v>3100</v>
      </c>
      <c r="AK4" s="151">
        <f>Input!$K$27</f>
        <v>2600</v>
      </c>
      <c r="AL4" s="54"/>
      <c r="AM4" s="37"/>
    </row>
    <row r="5" spans="2:39" x14ac:dyDescent="0.25">
      <c r="B5" s="300" t="str">
        <f t="shared" si="0"/>
        <v>Cash</v>
      </c>
      <c r="C5" s="300">
        <f t="shared" si="1"/>
        <v>1000</v>
      </c>
      <c r="D5" s="300">
        <f t="shared" si="2"/>
        <v>2500</v>
      </c>
      <c r="F5" s="300" t="str">
        <f t="shared" si="3"/>
        <v>Short-Term Debt</v>
      </c>
      <c r="G5" s="300">
        <f t="shared" si="4"/>
        <v>1400</v>
      </c>
      <c r="H5" s="300">
        <f t="shared" si="5"/>
        <v>600</v>
      </c>
      <c r="J5" s="300">
        <f t="shared" si="6"/>
        <v>0</v>
      </c>
      <c r="K5" s="300">
        <f t="shared" si="7"/>
        <v>0</v>
      </c>
      <c r="L5" s="300">
        <f t="shared" si="8"/>
        <v>0</v>
      </c>
      <c r="N5" s="158" t="str">
        <f ca="1">OFFSET(B5,DataBase!$R5,0)</f>
        <v>Inventories</v>
      </c>
      <c r="O5" s="139">
        <f ca="1">OFFSET(C5,DataBase!$R5,0)</f>
        <v>700</v>
      </c>
      <c r="P5" s="139">
        <f ca="1">OFFSET(D5,DataBase!$R5,0)</f>
        <v>600</v>
      </c>
      <c r="Q5" s="139">
        <f t="shared" si="9"/>
        <v>1</v>
      </c>
      <c r="R5" s="159">
        <f ca="1">IFERROR(ROW(OFFSET(DataBase!$Q5,R4,,150))+MATCH(1,OFFSET(DataBase!$Q5,R4,,150),0)-1-ROW(),1000)</f>
        <v>2</v>
      </c>
      <c r="T5" s="158" t="str">
        <f ca="1">OFFSET(F5,DataBase!$X5,0)</f>
        <v>Other Accrued Liabilities</v>
      </c>
      <c r="U5" s="139">
        <f ca="1">OFFSET(G5,DataBase!$X5,0)</f>
        <v>500</v>
      </c>
      <c r="V5" s="139">
        <f ca="1">OFFSET(H5,DataBase!$X5,0)</f>
        <v>800</v>
      </c>
      <c r="W5" s="139">
        <f t="shared" si="10"/>
        <v>1</v>
      </c>
      <c r="X5" s="159">
        <f ca="1">IFERROR(ROW(OFFSET(DataBase!$W5,X4,,150))+MATCH(1,OFFSET(DataBase!$W5,X4,,150),0)-1-ROW(),1000)</f>
        <v>2</v>
      </c>
      <c r="Z5" s="158" t="str">
        <f ca="1">OFFSET(J5,DataBase!$AD5,0)</f>
        <v>Revaluation Reserve</v>
      </c>
      <c r="AA5" s="139">
        <f ca="1">OFFSET(K5,DataBase!$AD5,0)</f>
        <v>200</v>
      </c>
      <c r="AB5" s="139">
        <f ca="1">OFFSET(L5,DataBase!$AD5,0)</f>
        <v>250</v>
      </c>
      <c r="AC5" s="139">
        <f t="shared" si="11"/>
        <v>0</v>
      </c>
      <c r="AD5" s="159">
        <f ca="1">IFERROR(ROW(OFFSET(DataBase!$AC5,AD4,,150))+MATCH(1,OFFSET(DataBase!$AC5,AD4,,150),0)-1-ROW(),1000)</f>
        <v>14</v>
      </c>
      <c r="AF5" s="51" t="s">
        <v>8</v>
      </c>
      <c r="AH5" s="48"/>
      <c r="AI5" s="38"/>
      <c r="AJ5" s="38"/>
      <c r="AK5" s="38"/>
      <c r="AL5" s="54"/>
      <c r="AM5" s="37"/>
    </row>
    <row r="6" spans="2:39" x14ac:dyDescent="0.25">
      <c r="B6" s="300" t="str">
        <f t="shared" si="0"/>
        <v>Trade Accounts Receivable</v>
      </c>
      <c r="C6" s="300">
        <f t="shared" si="1"/>
        <v>1100</v>
      </c>
      <c r="D6" s="300">
        <f t="shared" si="2"/>
        <v>550</v>
      </c>
      <c r="F6" s="300" t="str">
        <f t="shared" si="3"/>
        <v>Trade Accounts Payable</v>
      </c>
      <c r="G6" s="300">
        <f t="shared" si="4"/>
        <v>100</v>
      </c>
      <c r="H6" s="300">
        <f t="shared" si="5"/>
        <v>550</v>
      </c>
      <c r="J6" s="300">
        <f t="shared" si="6"/>
        <v>0</v>
      </c>
      <c r="K6" s="300">
        <f t="shared" si="7"/>
        <v>0</v>
      </c>
      <c r="L6" s="300">
        <f t="shared" si="8"/>
        <v>0</v>
      </c>
      <c r="N6" s="158" t="str">
        <f ca="1">OFFSET(B6,DataBase!$R6,0)</f>
        <v>Property, Plant &amp; Equipment</v>
      </c>
      <c r="O6" s="139">
        <f ca="1">OFFSET(C6,DataBase!$R6,0)</f>
        <v>2500</v>
      </c>
      <c r="P6" s="139">
        <f ca="1">OFFSET(D6,DataBase!$R6,0)</f>
        <v>3000</v>
      </c>
      <c r="Q6" s="139">
        <f t="shared" si="9"/>
        <v>1</v>
      </c>
      <c r="R6" s="159">
        <f ca="1">IFERROR(ROW(OFFSET(DataBase!$Q6,R5,,150))+MATCH(1,OFFSET(DataBase!$Q6,R5,,150),0)-1-ROW(),1000)</f>
        <v>11</v>
      </c>
      <c r="T6" s="158" t="str">
        <f ca="1">OFFSET(F6,DataBase!$X6,0)</f>
        <v>Long-Term Debt</v>
      </c>
      <c r="U6" s="139">
        <f ca="1">OFFSET(G6,DataBase!$X6,0)</f>
        <v>1100</v>
      </c>
      <c r="V6" s="139">
        <f ca="1">OFFSET(H6,DataBase!$X6,0)</f>
        <v>1650</v>
      </c>
      <c r="W6" s="139">
        <f t="shared" si="10"/>
        <v>1</v>
      </c>
      <c r="X6" s="159">
        <f ca="1">IFERROR(ROW(OFFSET(DataBase!$W6,X5,,150))+MATCH(1,OFFSET(DataBase!$W6,X5,,150),0)-1-ROW(),1000)</f>
        <v>5</v>
      </c>
      <c r="Z6" s="158">
        <f ca="1">OFFSET(J6,DataBase!$AD6,0)</f>
        <v>0</v>
      </c>
      <c r="AA6" s="139">
        <f ca="1">OFFSET(K6,DataBase!$AD6,0)</f>
        <v>0</v>
      </c>
      <c r="AB6" s="139">
        <f ca="1">OFFSET(L6,DataBase!$AD6,0)</f>
        <v>0</v>
      </c>
      <c r="AC6" s="139">
        <f t="shared" si="11"/>
        <v>0</v>
      </c>
      <c r="AD6" s="159">
        <f ca="1">IFERROR(ROW(OFFSET(DataBase!$AC6,AD5,,150))+MATCH(1,OFFSET(DataBase!$AC6,AD5,,150),0)-1-ROW(),1000)</f>
        <v>1000</v>
      </c>
      <c r="AF6" s="51" t="s">
        <v>35</v>
      </c>
      <c r="AH6" s="57" t="s">
        <v>21</v>
      </c>
      <c r="AI6" s="151">
        <f>TotalAssets2</f>
        <v>7250</v>
      </c>
      <c r="AJ6" s="58"/>
      <c r="AK6" s="59"/>
      <c r="AL6" s="152">
        <f>$AJ$12-AI6</f>
        <v>750</v>
      </c>
      <c r="AM6" s="37"/>
    </row>
    <row r="7" spans="2:39" x14ac:dyDescent="0.25">
      <c r="B7" s="300" t="str">
        <f t="shared" si="0"/>
        <v>Inventories</v>
      </c>
      <c r="C7" s="300">
        <f t="shared" si="1"/>
        <v>700</v>
      </c>
      <c r="D7" s="300">
        <f t="shared" si="2"/>
        <v>600</v>
      </c>
      <c r="F7" s="300" t="str">
        <f t="shared" si="3"/>
        <v>Other Accrued Liabilities</v>
      </c>
      <c r="G7" s="300">
        <f t="shared" si="4"/>
        <v>500</v>
      </c>
      <c r="H7" s="300">
        <f t="shared" si="5"/>
        <v>800</v>
      </c>
      <c r="J7" s="300">
        <f t="shared" si="6"/>
        <v>0</v>
      </c>
      <c r="K7" s="300">
        <f t="shared" si="7"/>
        <v>0</v>
      </c>
      <c r="L7" s="300">
        <f t="shared" si="8"/>
        <v>0</v>
      </c>
      <c r="N7" s="158" t="str">
        <f ca="1">OFFSET(B7,DataBase!$R7,0)</f>
        <v>Intangible Assets</v>
      </c>
      <c r="O7" s="139">
        <f ca="1">OFFSET(C7,DataBase!$R7,0)</f>
        <v>150</v>
      </c>
      <c r="P7" s="139">
        <f ca="1">OFFSET(D7,DataBase!$R7,0)</f>
        <v>250</v>
      </c>
      <c r="Q7" s="139">
        <f t="shared" si="9"/>
        <v>1</v>
      </c>
      <c r="R7" s="159">
        <f ca="1">IFERROR(ROW(OFFSET(DataBase!$Q7,R6,,150))+MATCH(1,OFFSET(DataBase!$Q7,R6,,150),0)-1-ROW(),1000)</f>
        <v>11</v>
      </c>
      <c r="T7" s="158">
        <f ca="1">OFFSET(F7,DataBase!$X7,0)</f>
        <v>0</v>
      </c>
      <c r="U7" s="139">
        <f ca="1">OFFSET(G7,DataBase!$X7,0)</f>
        <v>0</v>
      </c>
      <c r="V7" s="139">
        <f ca="1">OFFSET(H7,DataBase!$X7,0)</f>
        <v>0</v>
      </c>
      <c r="W7" s="139">
        <f t="shared" si="10"/>
        <v>1</v>
      </c>
      <c r="X7" s="159">
        <f ca="1">IFERROR(ROW(OFFSET(DataBase!$W7,X6,,150))+MATCH(1,OFFSET(DataBase!$W7,X6,,150),0)-1-ROW(),1000)</f>
        <v>1000</v>
      </c>
      <c r="Z7" s="158">
        <f ca="1">OFFSET(J7,DataBase!$AD7,0)</f>
        <v>0</v>
      </c>
      <c r="AA7" s="139">
        <f ca="1">OFFSET(K7,DataBase!$AD7,0)</f>
        <v>0</v>
      </c>
      <c r="AB7" s="139">
        <f ca="1">OFFSET(L7,DataBase!$AD7,0)</f>
        <v>0</v>
      </c>
      <c r="AC7" s="139">
        <f t="shared" si="11"/>
        <v>0</v>
      </c>
      <c r="AD7" s="159">
        <f ca="1">IFERROR(ROW(OFFSET(DataBase!$AC7,AD6,,150))+MATCH(1,OFFSET(DataBase!$AC7,AD6,,150),0)-1-ROW(),1000)</f>
        <v>1000</v>
      </c>
      <c r="AF7" s="51" t="s">
        <v>9</v>
      </c>
      <c r="AH7" s="60" t="s">
        <v>39</v>
      </c>
      <c r="AI7" s="61"/>
      <c r="AJ7" s="153">
        <f>TotalLiabilities2</f>
        <v>3600</v>
      </c>
      <c r="AK7" s="153">
        <f>Input!$L$27</f>
        <v>3650</v>
      </c>
      <c r="AL7" s="62"/>
      <c r="AM7" s="37"/>
    </row>
    <row r="8" spans="2:39" x14ac:dyDescent="0.25">
      <c r="B8" s="300">
        <f t="shared" si="0"/>
        <v>0</v>
      </c>
      <c r="C8" s="300">
        <f t="shared" si="1"/>
        <v>0</v>
      </c>
      <c r="D8" s="300">
        <f t="shared" si="2"/>
        <v>0</v>
      </c>
      <c r="F8" s="300">
        <f t="shared" si="3"/>
        <v>0</v>
      </c>
      <c r="G8" s="300">
        <f t="shared" si="4"/>
        <v>0</v>
      </c>
      <c r="H8" s="300">
        <f t="shared" si="5"/>
        <v>0</v>
      </c>
      <c r="J8" s="300">
        <f t="shared" si="6"/>
        <v>0</v>
      </c>
      <c r="K8" s="300">
        <f t="shared" si="7"/>
        <v>0</v>
      </c>
      <c r="L8" s="300">
        <f t="shared" si="8"/>
        <v>0</v>
      </c>
      <c r="N8" s="158" t="str">
        <f ca="1">OFFSET(B8,DataBase!$R8,0)</f>
        <v>Equity Investments</v>
      </c>
      <c r="O8" s="139">
        <f ca="1">OFFSET(C8,DataBase!$R8,0)</f>
        <v>250</v>
      </c>
      <c r="P8" s="139">
        <f ca="1">OFFSET(D8,DataBase!$R8,0)</f>
        <v>350</v>
      </c>
      <c r="Q8" s="139">
        <f t="shared" si="9"/>
        <v>0</v>
      </c>
      <c r="R8" s="159">
        <f ca="1">IFERROR(ROW(OFFSET(DataBase!$Q8,R7,,150))+MATCH(1,OFFSET(DataBase!$Q8,R7,,150),0)-1-ROW(),1000)</f>
        <v>11</v>
      </c>
      <c r="T8" s="158">
        <f ca="1">OFFSET(F8,DataBase!$X8,0)</f>
        <v>0</v>
      </c>
      <c r="U8" s="139">
        <f ca="1">OFFSET(G8,DataBase!$X8,0)</f>
        <v>0</v>
      </c>
      <c r="V8" s="139">
        <f ca="1">OFFSET(H8,DataBase!$X8,0)</f>
        <v>0</v>
      </c>
      <c r="W8" s="139">
        <f t="shared" si="10"/>
        <v>0</v>
      </c>
      <c r="X8" s="159">
        <f ca="1">IFERROR(ROW(OFFSET(DataBase!$W8,X7,,150))+MATCH(1,OFFSET(DataBase!$W8,X7,,150),0)-1-ROW(),1000)</f>
        <v>1000</v>
      </c>
      <c r="Z8" s="158">
        <f ca="1">OFFSET(J8,DataBase!$AD8,0)</f>
        <v>0</v>
      </c>
      <c r="AA8" s="139">
        <f ca="1">OFFSET(K8,DataBase!$AD8,0)</f>
        <v>0</v>
      </c>
      <c r="AB8" s="139">
        <f ca="1">OFFSET(L8,DataBase!$AD8,0)</f>
        <v>0</v>
      </c>
      <c r="AC8" s="139">
        <f t="shared" si="11"/>
        <v>0</v>
      </c>
      <c r="AD8" s="159">
        <f ca="1">IFERROR(ROW(OFFSET(DataBase!$AC8,AD7,,150))+MATCH(1,OFFSET(DataBase!$AC8,AD7,,150),0)-1-ROW(),1000)</f>
        <v>1000</v>
      </c>
      <c r="AF8" s="51" t="s">
        <v>11</v>
      </c>
      <c r="AH8" s="40"/>
      <c r="AI8" s="41"/>
      <c r="AJ8" s="41"/>
      <c r="AK8" s="40"/>
      <c r="AL8" s="37"/>
      <c r="AM8" s="37"/>
    </row>
    <row r="9" spans="2:39" x14ac:dyDescent="0.25">
      <c r="B9" s="300">
        <f t="shared" si="0"/>
        <v>0</v>
      </c>
      <c r="C9" s="300">
        <f t="shared" si="1"/>
        <v>0</v>
      </c>
      <c r="D9" s="300">
        <f t="shared" si="2"/>
        <v>0</v>
      </c>
      <c r="F9" s="300" t="str">
        <f t="shared" si="3"/>
        <v>Total Current Liabilities</v>
      </c>
      <c r="G9" s="300">
        <f t="shared" si="4"/>
        <v>2000</v>
      </c>
      <c r="H9" s="300">
        <f t="shared" si="5"/>
        <v>1950</v>
      </c>
      <c r="J9" s="300">
        <f t="shared" si="6"/>
        <v>0</v>
      </c>
      <c r="K9" s="300">
        <f t="shared" si="7"/>
        <v>0</v>
      </c>
      <c r="L9" s="300">
        <f t="shared" si="8"/>
        <v>0</v>
      </c>
      <c r="N9" s="158">
        <f ca="1">OFFSET(B9,DataBase!$R9,0)</f>
        <v>0</v>
      </c>
      <c r="O9" s="139">
        <f ca="1">OFFSET(C9,DataBase!$R9,0)</f>
        <v>0</v>
      </c>
      <c r="P9" s="139">
        <f ca="1">OFFSET(D9,DataBase!$R9,0)</f>
        <v>0</v>
      </c>
      <c r="Q9" s="139">
        <f t="shared" si="9"/>
        <v>0</v>
      </c>
      <c r="R9" s="159">
        <f ca="1">IFERROR(ROW(OFFSET(DataBase!$Q9,R8,,150))+MATCH(1,OFFSET(DataBase!$Q9,R8,,150),0)-1-ROW(),1000)</f>
        <v>1000</v>
      </c>
      <c r="T9" s="158">
        <f ca="1">OFFSET(F9,DataBase!$X9,0)</f>
        <v>0</v>
      </c>
      <c r="U9" s="139">
        <f ca="1">OFFSET(G9,DataBase!$X9,0)</f>
        <v>0</v>
      </c>
      <c r="V9" s="139">
        <f ca="1">OFFSET(H9,DataBase!$X9,0)</f>
        <v>0</v>
      </c>
      <c r="W9" s="139">
        <f t="shared" si="10"/>
        <v>0</v>
      </c>
      <c r="X9" s="159">
        <f ca="1">IFERROR(ROW(OFFSET(DataBase!$W9,X8,,150))+MATCH(1,OFFSET(DataBase!$W9,X8,,150),0)-1-ROW(),1000)</f>
        <v>1000</v>
      </c>
      <c r="Z9" s="158">
        <f ca="1">OFFSET(J9,DataBase!$AD9,0)</f>
        <v>0</v>
      </c>
      <c r="AA9" s="139">
        <f ca="1">OFFSET(K9,DataBase!$AD9,0)</f>
        <v>0</v>
      </c>
      <c r="AB9" s="139">
        <f ca="1">OFFSET(L9,DataBase!$AD9,0)</f>
        <v>0</v>
      </c>
      <c r="AC9" s="139">
        <f t="shared" si="11"/>
        <v>0</v>
      </c>
      <c r="AD9" s="159">
        <f ca="1">IFERROR(ROW(OFFSET(DataBase!$AC9,AD8,,150))+MATCH(1,OFFSET(DataBase!$AC9,AD8,,150),0)-1-ROW(),1000)</f>
        <v>1000</v>
      </c>
      <c r="AF9" s="51" t="s">
        <v>7</v>
      </c>
      <c r="AH9" s="37"/>
      <c r="AI9" s="37"/>
      <c r="AJ9" s="37"/>
      <c r="AK9" s="37"/>
      <c r="AL9" s="37"/>
      <c r="AM9" s="37"/>
    </row>
    <row r="10" spans="2:39" x14ac:dyDescent="0.25">
      <c r="B10" s="300">
        <f t="shared" si="0"/>
        <v>0</v>
      </c>
      <c r="C10" s="300">
        <f t="shared" si="1"/>
        <v>0</v>
      </c>
      <c r="D10" s="300">
        <f t="shared" si="2"/>
        <v>0</v>
      </c>
      <c r="F10" s="300" t="str">
        <f t="shared" si="3"/>
        <v>Non-Current Liabilities</v>
      </c>
      <c r="G10" s="300">
        <f t="shared" si="4"/>
        <v>0</v>
      </c>
      <c r="H10" s="300">
        <f t="shared" si="5"/>
        <v>0</v>
      </c>
      <c r="J10" s="300">
        <f t="shared" si="6"/>
        <v>0</v>
      </c>
      <c r="K10" s="300">
        <f t="shared" si="7"/>
        <v>0</v>
      </c>
      <c r="L10" s="300">
        <f t="shared" si="8"/>
        <v>0</v>
      </c>
      <c r="N10" s="158">
        <f ca="1">OFFSET(B10,DataBase!$R10,0)</f>
        <v>0</v>
      </c>
      <c r="O10" s="139">
        <f ca="1">OFFSET(C10,DataBase!$R10,0)</f>
        <v>0</v>
      </c>
      <c r="P10" s="139">
        <f ca="1">OFFSET(D10,DataBase!$R10,0)</f>
        <v>0</v>
      </c>
      <c r="Q10" s="139">
        <f t="shared" si="9"/>
        <v>0</v>
      </c>
      <c r="R10" s="159">
        <f ca="1">IFERROR(ROW(OFFSET(DataBase!$Q10,R9,,150))+MATCH(1,OFFSET(DataBase!$Q10,R9,,150),0)-1-ROW(),1000)</f>
        <v>1000</v>
      </c>
      <c r="T10" s="158">
        <f ca="1">OFFSET(F10,DataBase!$X10,0)</f>
        <v>0</v>
      </c>
      <c r="U10" s="139">
        <f ca="1">OFFSET(G10,DataBase!$X10,0)</f>
        <v>0</v>
      </c>
      <c r="V10" s="139">
        <f ca="1">OFFSET(H10,DataBase!$X10,0)</f>
        <v>0</v>
      </c>
      <c r="W10" s="139">
        <f t="shared" si="10"/>
        <v>0</v>
      </c>
      <c r="X10" s="159">
        <f ca="1">IFERROR(ROW(OFFSET(DataBase!$W10,X9,,150))+MATCH(1,OFFSET(DataBase!$W10,X9,,150),0)-1-ROW(),1000)</f>
        <v>1000</v>
      </c>
      <c r="Z10" s="158">
        <f ca="1">OFFSET(J10,DataBase!$AD10,0)</f>
        <v>0</v>
      </c>
      <c r="AA10" s="139">
        <f ca="1">OFFSET(K10,DataBase!$AD10,0)</f>
        <v>0</v>
      </c>
      <c r="AB10" s="139">
        <f ca="1">OFFSET(L10,DataBase!$AD10,0)</f>
        <v>0</v>
      </c>
      <c r="AC10" s="139">
        <f t="shared" si="11"/>
        <v>0</v>
      </c>
      <c r="AD10" s="159">
        <f ca="1">IFERROR(ROW(OFFSET(DataBase!$AC10,AD9,,150))+MATCH(1,OFFSET(DataBase!$AC10,AD9,,150),0)-1-ROW(),1000)</f>
        <v>1000</v>
      </c>
      <c r="AF10" s="51" t="s">
        <v>10</v>
      </c>
      <c r="AH10" s="53"/>
      <c r="AI10" s="55" t="s">
        <v>50</v>
      </c>
      <c r="AJ10" s="55" t="s">
        <v>51</v>
      </c>
      <c r="AK10" s="56" t="s">
        <v>67</v>
      </c>
      <c r="AL10" s="37"/>
      <c r="AM10" s="37"/>
    </row>
    <row r="11" spans="2:39" x14ac:dyDescent="0.25">
      <c r="B11" s="300">
        <f t="shared" si="0"/>
        <v>0</v>
      </c>
      <c r="C11" s="300">
        <f t="shared" si="1"/>
        <v>0</v>
      </c>
      <c r="D11" s="300">
        <f t="shared" si="2"/>
        <v>0</v>
      </c>
      <c r="F11" s="300" t="str">
        <f t="shared" si="3"/>
        <v>Long-Term Debt</v>
      </c>
      <c r="G11" s="300">
        <f t="shared" si="4"/>
        <v>1100</v>
      </c>
      <c r="H11" s="300">
        <f t="shared" si="5"/>
        <v>1650</v>
      </c>
      <c r="J11" s="300">
        <f t="shared" si="6"/>
        <v>0</v>
      </c>
      <c r="K11" s="300">
        <f t="shared" si="7"/>
        <v>0</v>
      </c>
      <c r="L11" s="300">
        <f t="shared" si="8"/>
        <v>0</v>
      </c>
      <c r="N11" s="158">
        <f ca="1">OFFSET(B11,DataBase!$R11,0)</f>
        <v>0</v>
      </c>
      <c r="O11" s="139">
        <f ca="1">OFFSET(C11,DataBase!$R11,0)</f>
        <v>0</v>
      </c>
      <c r="P11" s="139">
        <f ca="1">OFFSET(D11,DataBase!$R11,0)</f>
        <v>0</v>
      </c>
      <c r="Q11" s="139">
        <f t="shared" si="9"/>
        <v>0</v>
      </c>
      <c r="R11" s="159">
        <f ca="1">IFERROR(ROW(OFFSET(DataBase!$Q11,R10,,150))+MATCH(1,OFFSET(DataBase!$Q11,R10,,150),0)-1-ROW(),1000)</f>
        <v>1000</v>
      </c>
      <c r="T11" s="158">
        <f ca="1">OFFSET(F11,DataBase!$X11,0)</f>
        <v>0</v>
      </c>
      <c r="U11" s="139">
        <f ca="1">OFFSET(G11,DataBase!$X11,0)</f>
        <v>0</v>
      </c>
      <c r="V11" s="139">
        <f ca="1">OFFSET(H11,DataBase!$X11,0)</f>
        <v>0</v>
      </c>
      <c r="W11" s="139">
        <f t="shared" si="10"/>
        <v>1</v>
      </c>
      <c r="X11" s="159">
        <f ca="1">IFERROR(ROW(OFFSET(DataBase!$W11,X10,,150))+MATCH(1,OFFSET(DataBase!$W11,X10,,150),0)-1-ROW(),1000)</f>
        <v>1000</v>
      </c>
      <c r="Z11" s="158">
        <f ca="1">OFFSET(J11,DataBase!$AD11,0)</f>
        <v>0</v>
      </c>
      <c r="AA11" s="139">
        <f ca="1">OFFSET(K11,DataBase!$AD11,0)</f>
        <v>0</v>
      </c>
      <c r="AB11" s="139">
        <f ca="1">OFFSET(L11,DataBase!$AD11,0)</f>
        <v>0</v>
      </c>
      <c r="AC11" s="139">
        <f t="shared" si="11"/>
        <v>0</v>
      </c>
      <c r="AD11" s="159">
        <f ca="1">IFERROR(ROW(OFFSET(DataBase!$AC11,AD10,,150))+MATCH(1,OFFSET(DataBase!$AC11,AD10,,150),0)-1-ROW(),1000)</f>
        <v>1000</v>
      </c>
      <c r="AF11" s="51" t="s">
        <v>15</v>
      </c>
      <c r="AH11" s="48" t="s">
        <v>52</v>
      </c>
      <c r="AI11" s="154">
        <f>MIN($AI$3:$AI$7)</f>
        <v>5700</v>
      </c>
      <c r="AJ11" s="139">
        <f>0</f>
        <v>0</v>
      </c>
      <c r="AK11" s="54"/>
      <c r="AL11" s="37"/>
      <c r="AM11" s="37"/>
    </row>
    <row r="12" spans="2:39" x14ac:dyDescent="0.25">
      <c r="B12" s="300">
        <f t="shared" si="0"/>
        <v>0</v>
      </c>
      <c r="C12" s="300">
        <f t="shared" si="1"/>
        <v>0</v>
      </c>
      <c r="D12" s="300">
        <f t="shared" si="2"/>
        <v>0</v>
      </c>
      <c r="F12" s="300">
        <f t="shared" si="3"/>
        <v>0</v>
      </c>
      <c r="G12" s="300">
        <f t="shared" si="4"/>
        <v>0</v>
      </c>
      <c r="H12" s="300">
        <f t="shared" si="5"/>
        <v>0</v>
      </c>
      <c r="J12" s="300">
        <f t="shared" si="6"/>
        <v>0</v>
      </c>
      <c r="K12" s="300">
        <f t="shared" si="7"/>
        <v>0</v>
      </c>
      <c r="L12" s="300">
        <f t="shared" si="8"/>
        <v>0</v>
      </c>
      <c r="N12" s="158">
        <f ca="1">OFFSET(B12,DataBase!$R12,0)</f>
        <v>0</v>
      </c>
      <c r="O12" s="139">
        <f ca="1">OFFSET(C12,DataBase!$R12,0)</f>
        <v>0</v>
      </c>
      <c r="P12" s="139">
        <f ca="1">OFFSET(D12,DataBase!$R12,0)</f>
        <v>0</v>
      </c>
      <c r="Q12" s="139">
        <f t="shared" si="9"/>
        <v>0</v>
      </c>
      <c r="R12" s="159">
        <f ca="1">IFERROR(ROW(OFFSET(DataBase!$Q12,R11,,150))+MATCH(1,OFFSET(DataBase!$Q12,R11,,150),0)-1-ROW(),1000)</f>
        <v>1000</v>
      </c>
      <c r="T12" s="158">
        <f ca="1">OFFSET(F12,DataBase!$X12,0)</f>
        <v>0</v>
      </c>
      <c r="U12" s="139">
        <f ca="1">OFFSET(G12,DataBase!$X12,0)</f>
        <v>0</v>
      </c>
      <c r="V12" s="139">
        <f ca="1">OFFSET(H12,DataBase!$X12,0)</f>
        <v>0</v>
      </c>
      <c r="W12" s="139">
        <f t="shared" si="10"/>
        <v>0</v>
      </c>
      <c r="X12" s="159">
        <f ca="1">IFERROR(ROW(OFFSET(DataBase!$W12,X11,,150))+MATCH(1,OFFSET(DataBase!$W12,X11,,150),0)-1-ROW(),1000)</f>
        <v>1000</v>
      </c>
      <c r="Z12" s="158">
        <f ca="1">OFFSET(J12,DataBase!$AD12,0)</f>
        <v>0</v>
      </c>
      <c r="AA12" s="139">
        <f ca="1">OFFSET(K12,DataBase!$AD12,0)</f>
        <v>0</v>
      </c>
      <c r="AB12" s="139">
        <f ca="1">OFFSET(L12,DataBase!$AD12,0)</f>
        <v>0</v>
      </c>
      <c r="AC12" s="139">
        <f t="shared" si="11"/>
        <v>0</v>
      </c>
      <c r="AD12" s="159">
        <f ca="1">IFERROR(ROW(OFFSET(DataBase!$AC12,AD11,,150))+MATCH(1,OFFSET(DataBase!$AC12,AD11,,150),0)-1-ROW(),1000)</f>
        <v>1000</v>
      </c>
      <c r="AF12" s="51" t="s">
        <v>14</v>
      </c>
      <c r="AH12" s="49" t="s">
        <v>53</v>
      </c>
      <c r="AI12" s="155">
        <f>MAX($AI$3:$AI$7)</f>
        <v>7250</v>
      </c>
      <c r="AJ12" s="156">
        <f>CEILING(AI12,AK12)</f>
        <v>8000</v>
      </c>
      <c r="AK12" s="157">
        <f>10^(ROUND(LOG10(AI12),0)-1)</f>
        <v>1000</v>
      </c>
      <c r="AL12" s="37"/>
      <c r="AM12" s="37"/>
    </row>
    <row r="13" spans="2:39" x14ac:dyDescent="0.25">
      <c r="B13" s="300">
        <f t="shared" si="0"/>
        <v>0</v>
      </c>
      <c r="C13" s="300">
        <f t="shared" si="1"/>
        <v>0</v>
      </c>
      <c r="D13" s="300">
        <f t="shared" si="2"/>
        <v>0</v>
      </c>
      <c r="F13" s="300">
        <f t="shared" si="3"/>
        <v>0</v>
      </c>
      <c r="G13" s="300">
        <f t="shared" si="4"/>
        <v>0</v>
      </c>
      <c r="H13" s="300">
        <f t="shared" si="5"/>
        <v>0</v>
      </c>
      <c r="J13" s="300">
        <f t="shared" si="6"/>
        <v>0</v>
      </c>
      <c r="K13" s="300">
        <f t="shared" si="7"/>
        <v>0</v>
      </c>
      <c r="L13" s="300">
        <f t="shared" si="8"/>
        <v>0</v>
      </c>
      <c r="N13" s="158">
        <f ca="1">OFFSET(B13,DataBase!$R13,0)</f>
        <v>0</v>
      </c>
      <c r="O13" s="139">
        <f ca="1">OFFSET(C13,DataBase!$R13,0)</f>
        <v>0</v>
      </c>
      <c r="P13" s="139">
        <f ca="1">OFFSET(D13,DataBase!$R13,0)</f>
        <v>0</v>
      </c>
      <c r="Q13" s="139">
        <f t="shared" si="9"/>
        <v>0</v>
      </c>
      <c r="R13" s="159">
        <f ca="1">IFERROR(ROW(OFFSET(DataBase!$Q13,R12,,150))+MATCH(1,OFFSET(DataBase!$Q13,R12,,150),0)-1-ROW(),1000)</f>
        <v>1000</v>
      </c>
      <c r="T13" s="158">
        <f ca="1">OFFSET(F13,DataBase!$X13,0)</f>
        <v>0</v>
      </c>
      <c r="U13" s="139">
        <f ca="1">OFFSET(G13,DataBase!$X13,0)</f>
        <v>0</v>
      </c>
      <c r="V13" s="139">
        <f ca="1">OFFSET(H13,DataBase!$X13,0)</f>
        <v>0</v>
      </c>
      <c r="W13" s="139">
        <f t="shared" si="10"/>
        <v>0</v>
      </c>
      <c r="X13" s="159">
        <f ca="1">IFERROR(ROW(OFFSET(DataBase!$W13,X12,,150))+MATCH(1,OFFSET(DataBase!$W13,X12,,150),0)-1-ROW(),1000)</f>
        <v>1000</v>
      </c>
      <c r="Z13" s="158">
        <f ca="1">OFFSET(J13,DataBase!$AD13,0)</f>
        <v>0</v>
      </c>
      <c r="AA13" s="139">
        <f ca="1">OFFSET(K13,DataBase!$AD13,0)</f>
        <v>0</v>
      </c>
      <c r="AB13" s="139">
        <f ca="1">OFFSET(L13,DataBase!$AD13,0)</f>
        <v>0</v>
      </c>
      <c r="AC13" s="139">
        <f t="shared" si="11"/>
        <v>0</v>
      </c>
      <c r="AD13" s="159">
        <f ca="1">IFERROR(ROW(OFFSET(DataBase!$AC13,AD12,,150))+MATCH(1,OFFSET(DataBase!$AC13,AD12,,150),0)-1-ROW(),1000)</f>
        <v>1000</v>
      </c>
      <c r="AF13" s="51" t="s">
        <v>16</v>
      </c>
    </row>
    <row r="14" spans="2:39" x14ac:dyDescent="0.25">
      <c r="B14" s="300">
        <f t="shared" si="0"/>
        <v>0</v>
      </c>
      <c r="C14" s="300">
        <f t="shared" si="1"/>
        <v>0</v>
      </c>
      <c r="D14" s="300">
        <f t="shared" si="2"/>
        <v>0</v>
      </c>
      <c r="F14" s="300" t="str">
        <f t="shared" si="3"/>
        <v>Total Non-Current Liabilities</v>
      </c>
      <c r="G14" s="300">
        <f t="shared" si="4"/>
        <v>1100</v>
      </c>
      <c r="H14" s="300">
        <f t="shared" si="5"/>
        <v>1650</v>
      </c>
      <c r="J14" s="300">
        <f t="shared" si="6"/>
        <v>0</v>
      </c>
      <c r="K14" s="300">
        <f t="shared" si="7"/>
        <v>0</v>
      </c>
      <c r="L14" s="300">
        <f t="shared" si="8"/>
        <v>0</v>
      </c>
      <c r="N14" s="158">
        <f ca="1">OFFSET(B14,DataBase!$R14,0)</f>
        <v>0</v>
      </c>
      <c r="O14" s="139">
        <f ca="1">OFFSET(C14,DataBase!$R14,0)</f>
        <v>0</v>
      </c>
      <c r="P14" s="139">
        <f ca="1">OFFSET(D14,DataBase!$R14,0)</f>
        <v>0</v>
      </c>
      <c r="Q14" s="139">
        <f t="shared" si="9"/>
        <v>0</v>
      </c>
      <c r="R14" s="159">
        <f ca="1">IFERROR(ROW(OFFSET(DataBase!$Q14,R13,,150))+MATCH(1,OFFSET(DataBase!$Q14,R13,,150),0)-1-ROW(),1000)</f>
        <v>1000</v>
      </c>
      <c r="T14" s="158">
        <f ca="1">OFFSET(F14,DataBase!$X14,0)</f>
        <v>0</v>
      </c>
      <c r="U14" s="139">
        <f ca="1">OFFSET(G14,DataBase!$X14,0)</f>
        <v>0</v>
      </c>
      <c r="V14" s="139">
        <f ca="1">OFFSET(H14,DataBase!$X14,0)</f>
        <v>0</v>
      </c>
      <c r="W14" s="139">
        <f t="shared" si="10"/>
        <v>0</v>
      </c>
      <c r="X14" s="159">
        <f ca="1">IFERROR(ROW(OFFSET(DataBase!$W14,X13,,150))+MATCH(1,OFFSET(DataBase!$W14,X13,,150),0)-1-ROW(),1000)</f>
        <v>1000</v>
      </c>
      <c r="Z14" s="158">
        <f ca="1">OFFSET(J14,DataBase!$AD14,0)</f>
        <v>0</v>
      </c>
      <c r="AA14" s="139">
        <f ca="1">OFFSET(K14,DataBase!$AD14,0)</f>
        <v>0</v>
      </c>
      <c r="AB14" s="139">
        <f ca="1">OFFSET(L14,DataBase!$AD14,0)</f>
        <v>0</v>
      </c>
      <c r="AC14" s="139">
        <f t="shared" si="11"/>
        <v>0</v>
      </c>
      <c r="AD14" s="159">
        <f ca="1">IFERROR(ROW(OFFSET(DataBase!$AC14,AD13,,150))+MATCH(1,OFFSET(DataBase!$AC14,AD13,,150),0)-1-ROW(),1000)</f>
        <v>1000</v>
      </c>
      <c r="AF14" s="51" t="s">
        <v>17</v>
      </c>
    </row>
    <row r="15" spans="2:39" x14ac:dyDescent="0.25">
      <c r="B15" s="300" t="str">
        <f t="shared" si="0"/>
        <v>Total Current Assets</v>
      </c>
      <c r="C15" s="300">
        <f t="shared" si="1"/>
        <v>2800</v>
      </c>
      <c r="D15" s="300">
        <f t="shared" si="2"/>
        <v>3650</v>
      </c>
      <c r="F15" s="300" t="str">
        <f t="shared" si="3"/>
        <v>Total Liabilities</v>
      </c>
      <c r="G15" s="300">
        <f t="shared" si="4"/>
        <v>3100</v>
      </c>
      <c r="H15" s="300">
        <f t="shared" si="5"/>
        <v>3600</v>
      </c>
      <c r="J15" s="300">
        <f t="shared" si="6"/>
        <v>0</v>
      </c>
      <c r="K15" s="300">
        <f t="shared" si="7"/>
        <v>0</v>
      </c>
      <c r="L15" s="300">
        <f t="shared" si="8"/>
        <v>0</v>
      </c>
      <c r="N15" s="158">
        <f ca="1">OFFSET(B15,DataBase!$R15,0)</f>
        <v>0</v>
      </c>
      <c r="O15" s="139">
        <f ca="1">OFFSET(C15,DataBase!$R15,0)</f>
        <v>0</v>
      </c>
      <c r="P15" s="139">
        <f ca="1">OFFSET(D15,DataBase!$R15,0)</f>
        <v>0</v>
      </c>
      <c r="Q15" s="139">
        <f t="shared" si="9"/>
        <v>0</v>
      </c>
      <c r="R15" s="159">
        <f ca="1">IFERROR(ROW(OFFSET(DataBase!$Q15,R14,,150))+MATCH(1,OFFSET(DataBase!$Q15,R14,,150),0)-1-ROW(),1000)</f>
        <v>1000</v>
      </c>
      <c r="T15" s="158">
        <f ca="1">OFFSET(F15,DataBase!$X15,0)</f>
        <v>0</v>
      </c>
      <c r="U15" s="139">
        <f ca="1">OFFSET(G15,DataBase!$X15,0)</f>
        <v>0</v>
      </c>
      <c r="V15" s="139">
        <f ca="1">OFFSET(H15,DataBase!$X15,0)</f>
        <v>0</v>
      </c>
      <c r="W15" s="139">
        <f t="shared" si="10"/>
        <v>0</v>
      </c>
      <c r="X15" s="159">
        <f ca="1">IFERROR(ROW(OFFSET(DataBase!$W15,X14,,150))+MATCH(1,OFFSET(DataBase!$W15,X14,,150),0)-1-ROW(),1000)</f>
        <v>1000</v>
      </c>
      <c r="Z15" s="158">
        <f ca="1">OFFSET(J15,DataBase!$AD15,0)</f>
        <v>0</v>
      </c>
      <c r="AA15" s="139">
        <f ca="1">OFFSET(K15,DataBase!$AD15,0)</f>
        <v>0</v>
      </c>
      <c r="AB15" s="139">
        <f ca="1">OFFSET(L15,DataBase!$AD15,0)</f>
        <v>0</v>
      </c>
      <c r="AC15" s="139">
        <f t="shared" si="11"/>
        <v>0</v>
      </c>
      <c r="AD15" s="159">
        <f ca="1">IFERROR(ROW(OFFSET(DataBase!$AC15,AD14,,150))+MATCH(1,OFFSET(DataBase!$AC15,AD14,,150),0)-1-ROW(),1000)</f>
        <v>1000</v>
      </c>
      <c r="AF15" s="51" t="s">
        <v>55</v>
      </c>
    </row>
    <row r="16" spans="2:39" x14ac:dyDescent="0.25">
      <c r="B16" s="300" t="str">
        <f t="shared" si="0"/>
        <v>Non-Current Assets</v>
      </c>
      <c r="C16" s="300">
        <f t="shared" si="1"/>
        <v>0</v>
      </c>
      <c r="D16" s="300">
        <f t="shared" si="2"/>
        <v>0</v>
      </c>
      <c r="F16" s="300" t="str">
        <f t="shared" si="3"/>
        <v>EQUITY</v>
      </c>
      <c r="G16" s="300">
        <f t="shared" si="4"/>
        <v>0</v>
      </c>
      <c r="H16" s="300">
        <f t="shared" si="5"/>
        <v>0</v>
      </c>
      <c r="J16" s="300">
        <f t="shared" si="6"/>
        <v>0</v>
      </c>
      <c r="K16" s="300">
        <f t="shared" si="7"/>
        <v>0</v>
      </c>
      <c r="L16" s="300">
        <f t="shared" si="8"/>
        <v>0</v>
      </c>
      <c r="N16" s="158">
        <f ca="1">OFFSET(B16,DataBase!$R16,0)</f>
        <v>0</v>
      </c>
      <c r="O16" s="139">
        <f ca="1">OFFSET(C16,DataBase!$R16,0)</f>
        <v>0</v>
      </c>
      <c r="P16" s="139">
        <f ca="1">OFFSET(D16,DataBase!$R16,0)</f>
        <v>0</v>
      </c>
      <c r="Q16" s="139">
        <f t="shared" si="9"/>
        <v>0</v>
      </c>
      <c r="R16" s="159">
        <f ca="1">IFERROR(ROW(OFFSET(DataBase!$Q16,R15,,150))+MATCH(1,OFFSET(DataBase!$Q16,R15,,150),0)-1-ROW(),1000)</f>
        <v>1000</v>
      </c>
      <c r="T16" s="158">
        <f ca="1">OFFSET(F16,DataBase!$X16,0)</f>
        <v>0</v>
      </c>
      <c r="U16" s="139">
        <f ca="1">OFFSET(G16,DataBase!$X16,0)</f>
        <v>0</v>
      </c>
      <c r="V16" s="139">
        <f ca="1">OFFSET(H16,DataBase!$X16,0)</f>
        <v>0</v>
      </c>
      <c r="W16" s="139">
        <f t="shared" si="10"/>
        <v>0</v>
      </c>
      <c r="X16" s="159">
        <f ca="1">IFERROR(ROW(OFFSET(DataBase!$W16,X15,,150))+MATCH(1,OFFSET(DataBase!$W16,X15,,150),0)-1-ROW(),1000)</f>
        <v>1000</v>
      </c>
      <c r="Z16" s="158">
        <f ca="1">OFFSET(J16,DataBase!$AD16,0)</f>
        <v>0</v>
      </c>
      <c r="AA16" s="139">
        <f ca="1">OFFSET(K16,DataBase!$AD16,0)</f>
        <v>0</v>
      </c>
      <c r="AB16" s="139">
        <f ca="1">OFFSET(L16,DataBase!$AD16,0)</f>
        <v>0</v>
      </c>
      <c r="AC16" s="139">
        <f t="shared" si="11"/>
        <v>0</v>
      </c>
      <c r="AD16" s="159">
        <f ca="1">IFERROR(ROW(OFFSET(DataBase!$AC16,AD15,,150))+MATCH(1,OFFSET(DataBase!$AC16,AD15,,150),0)-1-ROW(),1000)</f>
        <v>1000</v>
      </c>
      <c r="AF16" s="51" t="s">
        <v>36</v>
      </c>
    </row>
    <row r="17" spans="2:32" x14ac:dyDescent="0.25">
      <c r="B17" s="300" t="str">
        <f t="shared" si="0"/>
        <v>Property, Plant &amp; Equipment</v>
      </c>
      <c r="C17" s="300">
        <f t="shared" si="1"/>
        <v>2500</v>
      </c>
      <c r="D17" s="300">
        <f t="shared" si="2"/>
        <v>3000</v>
      </c>
      <c r="F17" s="300">
        <f t="shared" si="3"/>
        <v>0</v>
      </c>
      <c r="G17" s="300">
        <f t="shared" si="4"/>
        <v>0</v>
      </c>
      <c r="H17" s="300">
        <f t="shared" si="5"/>
        <v>0</v>
      </c>
      <c r="J17" s="300" t="str">
        <f t="shared" si="6"/>
        <v>Common Shares</v>
      </c>
      <c r="K17" s="300">
        <f t="shared" si="7"/>
        <v>700</v>
      </c>
      <c r="L17" s="300">
        <f t="shared" si="8"/>
        <v>950</v>
      </c>
      <c r="N17" s="158">
        <f ca="1">OFFSET(B17,DataBase!$R17,0)</f>
        <v>0</v>
      </c>
      <c r="O17" s="139">
        <f ca="1">OFFSET(C17,DataBase!$R17,0)</f>
        <v>0</v>
      </c>
      <c r="P17" s="139">
        <f ca="1">OFFSET(D17,DataBase!$R17,0)</f>
        <v>0</v>
      </c>
      <c r="Q17" s="139">
        <f t="shared" si="9"/>
        <v>1</v>
      </c>
      <c r="R17" s="159">
        <f ca="1">IFERROR(ROW(OFFSET(DataBase!$Q17,R16,,150))+MATCH(1,OFFSET(DataBase!$Q17,R16,,150),0)-1-ROW(),1000)</f>
        <v>1000</v>
      </c>
      <c r="T17" s="158">
        <f ca="1">OFFSET(F17,DataBase!$X17,0)</f>
        <v>0</v>
      </c>
      <c r="U17" s="139">
        <f ca="1">OFFSET(G17,DataBase!$X17,0)</f>
        <v>0</v>
      </c>
      <c r="V17" s="139">
        <f ca="1">OFFSET(H17,DataBase!$X17,0)</f>
        <v>0</v>
      </c>
      <c r="W17" s="139">
        <f t="shared" si="10"/>
        <v>0</v>
      </c>
      <c r="X17" s="159">
        <f ca="1">IFERROR(ROW(OFFSET(DataBase!$W17,X16,,150))+MATCH(1,OFFSET(DataBase!$W17,X16,,150),0)-1-ROW(),1000)</f>
        <v>1000</v>
      </c>
      <c r="Z17" s="158">
        <f ca="1">OFFSET(J17,DataBase!$AD17,0)</f>
        <v>0</v>
      </c>
      <c r="AA17" s="139">
        <f ca="1">OFFSET(K17,DataBase!$AD17,0)</f>
        <v>0</v>
      </c>
      <c r="AB17" s="139">
        <f ca="1">OFFSET(L17,DataBase!$AD17,0)</f>
        <v>0</v>
      </c>
      <c r="AC17" s="139">
        <f t="shared" si="11"/>
        <v>1</v>
      </c>
      <c r="AD17" s="159">
        <f ca="1">IFERROR(ROW(OFFSET(DataBase!$AC17,AD16,,150))+MATCH(1,OFFSET(DataBase!$AC17,AD16,,150),0)-1-ROW(),1000)</f>
        <v>1000</v>
      </c>
      <c r="AF17" s="52" t="s">
        <v>32</v>
      </c>
    </row>
    <row r="18" spans="2:32" x14ac:dyDescent="0.25">
      <c r="B18" s="300" t="str">
        <f t="shared" si="0"/>
        <v>Intangible Assets</v>
      </c>
      <c r="C18" s="300">
        <f t="shared" si="1"/>
        <v>150</v>
      </c>
      <c r="D18" s="300">
        <f t="shared" si="2"/>
        <v>250</v>
      </c>
      <c r="F18" s="300">
        <f t="shared" si="3"/>
        <v>0</v>
      </c>
      <c r="G18" s="300">
        <f t="shared" si="4"/>
        <v>0</v>
      </c>
      <c r="H18" s="300">
        <f t="shared" si="5"/>
        <v>0</v>
      </c>
      <c r="J18" s="300" t="str">
        <f t="shared" si="6"/>
        <v>Retained Earnings</v>
      </c>
      <c r="K18" s="300">
        <f t="shared" si="7"/>
        <v>1700</v>
      </c>
      <c r="L18" s="300">
        <f t="shared" si="8"/>
        <v>2450</v>
      </c>
      <c r="N18" s="158">
        <f ca="1">OFFSET(B18,DataBase!$R18,0)</f>
        <v>0</v>
      </c>
      <c r="O18" s="139">
        <f ca="1">OFFSET(C18,DataBase!$R18,0)</f>
        <v>0</v>
      </c>
      <c r="P18" s="139">
        <f ca="1">OFFSET(D18,DataBase!$R18,0)</f>
        <v>0</v>
      </c>
      <c r="Q18" s="139">
        <f t="shared" si="9"/>
        <v>1</v>
      </c>
      <c r="R18" s="159">
        <f ca="1">IFERROR(ROW(OFFSET(DataBase!$Q18,R17,,150))+MATCH(1,OFFSET(DataBase!$Q18,R17,,150),0)-1-ROW(),1000)</f>
        <v>1000</v>
      </c>
      <c r="T18" s="158">
        <f ca="1">OFFSET(F18,DataBase!$X18,0)</f>
        <v>0</v>
      </c>
      <c r="U18" s="139">
        <f ca="1">OFFSET(G18,DataBase!$X18,0)</f>
        <v>0</v>
      </c>
      <c r="V18" s="139">
        <f ca="1">OFFSET(H18,DataBase!$X18,0)</f>
        <v>0</v>
      </c>
      <c r="W18" s="139">
        <f t="shared" si="10"/>
        <v>0</v>
      </c>
      <c r="X18" s="159">
        <f ca="1">IFERROR(ROW(OFFSET(DataBase!$W18,X17,,150))+MATCH(1,OFFSET(DataBase!$W18,X17,,150),0)-1-ROW(),1000)</f>
        <v>1000</v>
      </c>
      <c r="Z18" s="158">
        <f ca="1">OFFSET(J18,DataBase!$AD18,0)</f>
        <v>0</v>
      </c>
      <c r="AA18" s="139">
        <f ca="1">OFFSET(K18,DataBase!$AD18,0)</f>
        <v>0</v>
      </c>
      <c r="AB18" s="139">
        <f ca="1">OFFSET(L18,DataBase!$AD18,0)</f>
        <v>0</v>
      </c>
      <c r="AC18" s="139">
        <f t="shared" si="11"/>
        <v>1</v>
      </c>
      <c r="AD18" s="159">
        <f ca="1">IFERROR(ROW(OFFSET(DataBase!$AC18,AD17,,150))+MATCH(1,OFFSET(DataBase!$AC18,AD17,,150),0)-1-ROW(),1000)</f>
        <v>1000</v>
      </c>
    </row>
    <row r="19" spans="2:32" x14ac:dyDescent="0.25">
      <c r="B19" s="300" t="str">
        <f t="shared" si="0"/>
        <v>Equity Investments</v>
      </c>
      <c r="C19" s="300">
        <f t="shared" si="1"/>
        <v>250</v>
      </c>
      <c r="D19" s="300">
        <f t="shared" si="2"/>
        <v>350</v>
      </c>
      <c r="F19" s="300">
        <f t="shared" si="3"/>
        <v>0</v>
      </c>
      <c r="G19" s="300">
        <f t="shared" si="4"/>
        <v>0</v>
      </c>
      <c r="H19" s="300">
        <f t="shared" si="5"/>
        <v>0</v>
      </c>
      <c r="J19" s="300" t="str">
        <f t="shared" si="6"/>
        <v>Revaluation Reserve</v>
      </c>
      <c r="K19" s="300">
        <f t="shared" si="7"/>
        <v>200</v>
      </c>
      <c r="L19" s="300">
        <f t="shared" si="8"/>
        <v>250</v>
      </c>
      <c r="N19" s="158">
        <f ca="1">OFFSET(B19,DataBase!$R19,0)</f>
        <v>0</v>
      </c>
      <c r="O19" s="139">
        <f ca="1">OFFSET(C19,DataBase!$R19,0)</f>
        <v>0</v>
      </c>
      <c r="P19" s="139">
        <f ca="1">OFFSET(D19,DataBase!$R19,0)</f>
        <v>0</v>
      </c>
      <c r="Q19" s="139">
        <f t="shared" si="9"/>
        <v>1</v>
      </c>
      <c r="R19" s="159">
        <f ca="1">IFERROR(ROW(OFFSET(DataBase!$Q19,R18,,150))+MATCH(1,OFFSET(DataBase!$Q19,R18,,150),0)-1-ROW(),1000)</f>
        <v>1000</v>
      </c>
      <c r="T19" s="158">
        <f ca="1">OFFSET(F19,DataBase!$X19,0)</f>
        <v>0</v>
      </c>
      <c r="U19" s="139">
        <f ca="1">OFFSET(G19,DataBase!$X19,0)</f>
        <v>0</v>
      </c>
      <c r="V19" s="139">
        <f ca="1">OFFSET(H19,DataBase!$X19,0)</f>
        <v>0</v>
      </c>
      <c r="W19" s="139">
        <f t="shared" si="10"/>
        <v>0</v>
      </c>
      <c r="X19" s="159">
        <f ca="1">IFERROR(ROW(OFFSET(DataBase!$W19,X18,,150))+MATCH(1,OFFSET(DataBase!$W19,X18,,150),0)-1-ROW(),1000)</f>
        <v>1000</v>
      </c>
      <c r="Z19" s="158">
        <f ca="1">OFFSET(J19,DataBase!$AD19,0)</f>
        <v>0</v>
      </c>
      <c r="AA19" s="139">
        <f ca="1">OFFSET(K19,DataBase!$AD19,0)</f>
        <v>0</v>
      </c>
      <c r="AB19" s="139">
        <f ca="1">OFFSET(L19,DataBase!$AD19,0)</f>
        <v>0</v>
      </c>
      <c r="AC19" s="139">
        <f t="shared" si="11"/>
        <v>1</v>
      </c>
      <c r="AD19" s="159">
        <f ca="1">IFERROR(ROW(OFFSET(DataBase!$AC19,AD18,,150))+MATCH(1,OFFSET(DataBase!$AC19,AD18,,150),0)-1-ROW(),1000)</f>
        <v>1000</v>
      </c>
    </row>
    <row r="20" spans="2:32" x14ac:dyDescent="0.25">
      <c r="B20" s="300">
        <f t="shared" si="0"/>
        <v>0</v>
      </c>
      <c r="C20" s="300">
        <f t="shared" si="1"/>
        <v>0</v>
      </c>
      <c r="D20" s="300">
        <f t="shared" si="2"/>
        <v>0</v>
      </c>
      <c r="F20" s="300">
        <f t="shared" si="3"/>
        <v>0</v>
      </c>
      <c r="G20" s="300">
        <f t="shared" si="4"/>
        <v>0</v>
      </c>
      <c r="H20" s="300">
        <f t="shared" si="5"/>
        <v>0</v>
      </c>
      <c r="J20" s="300">
        <f t="shared" si="6"/>
        <v>0</v>
      </c>
      <c r="K20" s="300">
        <f t="shared" si="7"/>
        <v>0</v>
      </c>
      <c r="L20" s="300">
        <f t="shared" si="8"/>
        <v>0</v>
      </c>
      <c r="N20" s="158">
        <f ca="1">OFFSET(B20,DataBase!$R20,0)</f>
        <v>0</v>
      </c>
      <c r="O20" s="139">
        <f ca="1">OFFSET(C20,DataBase!$R20,0)</f>
        <v>0</v>
      </c>
      <c r="P20" s="139">
        <f ca="1">OFFSET(D20,DataBase!$R20,0)</f>
        <v>0</v>
      </c>
      <c r="Q20" s="139">
        <f t="shared" si="9"/>
        <v>0</v>
      </c>
      <c r="R20" s="159">
        <f ca="1">IFERROR(ROW(OFFSET(DataBase!$Q20,R19,,150))+MATCH(1,OFFSET(DataBase!$Q20,R19,,150),0)-1-ROW(),1000)</f>
        <v>1000</v>
      </c>
      <c r="T20" s="158">
        <f ca="1">OFFSET(F20,DataBase!$X20,0)</f>
        <v>0</v>
      </c>
      <c r="U20" s="139">
        <f ca="1">OFFSET(G20,DataBase!$X20,0)</f>
        <v>0</v>
      </c>
      <c r="V20" s="139">
        <f ca="1">OFFSET(H20,DataBase!$X20,0)</f>
        <v>0</v>
      </c>
      <c r="W20" s="139">
        <f t="shared" si="10"/>
        <v>0</v>
      </c>
      <c r="X20" s="159">
        <f ca="1">IFERROR(ROW(OFFSET(DataBase!$W20,X19,,150))+MATCH(1,OFFSET(DataBase!$W20,X19,,150),0)-1-ROW(),1000)</f>
        <v>1000</v>
      </c>
      <c r="Z20" s="158">
        <f ca="1">OFFSET(J20,DataBase!$AD20,0)</f>
        <v>0</v>
      </c>
      <c r="AA20" s="139">
        <f ca="1">OFFSET(K20,DataBase!$AD20,0)</f>
        <v>0</v>
      </c>
      <c r="AB20" s="139">
        <f ca="1">OFFSET(L20,DataBase!$AD20,0)</f>
        <v>0</v>
      </c>
      <c r="AC20" s="139">
        <f t="shared" si="11"/>
        <v>0</v>
      </c>
      <c r="AD20" s="159">
        <f ca="1">IFERROR(ROW(OFFSET(DataBase!$AC20,AD19,,150))+MATCH(1,OFFSET(DataBase!$AC20,AD19,,150),0)-1-ROW(),1000)</f>
        <v>1000</v>
      </c>
    </row>
    <row r="21" spans="2:32" x14ac:dyDescent="0.25">
      <c r="B21" s="300">
        <f t="shared" si="0"/>
        <v>0</v>
      </c>
      <c r="C21" s="300">
        <f t="shared" si="1"/>
        <v>0</v>
      </c>
      <c r="D21" s="300">
        <f t="shared" si="2"/>
        <v>0</v>
      </c>
      <c r="F21" s="300">
        <f t="shared" si="3"/>
        <v>0</v>
      </c>
      <c r="G21" s="300">
        <f t="shared" si="4"/>
        <v>0</v>
      </c>
      <c r="H21" s="300">
        <f t="shared" si="5"/>
        <v>0</v>
      </c>
      <c r="J21" s="300">
        <f t="shared" si="6"/>
        <v>0</v>
      </c>
      <c r="K21" s="300">
        <f t="shared" si="7"/>
        <v>0</v>
      </c>
      <c r="L21" s="300">
        <f t="shared" si="8"/>
        <v>0</v>
      </c>
      <c r="N21" s="158">
        <f ca="1">OFFSET(B21,DataBase!$R21,0)</f>
        <v>0</v>
      </c>
      <c r="O21" s="139">
        <f ca="1">OFFSET(C21,DataBase!$R21,0)</f>
        <v>0</v>
      </c>
      <c r="P21" s="139">
        <f ca="1">OFFSET(D21,DataBase!$R21,0)</f>
        <v>0</v>
      </c>
      <c r="Q21" s="139">
        <f t="shared" si="9"/>
        <v>0</v>
      </c>
      <c r="R21" s="159">
        <f ca="1">IFERROR(ROW(OFFSET(DataBase!$Q21,R20,,150))+MATCH(1,OFFSET(DataBase!$Q21,R20,,150),0)-1-ROW(),1000)</f>
        <v>1000</v>
      </c>
      <c r="T21" s="158">
        <f ca="1">OFFSET(F21,DataBase!$X21,0)</f>
        <v>0</v>
      </c>
      <c r="U21" s="139">
        <f ca="1">OFFSET(G21,DataBase!$X21,0)</f>
        <v>0</v>
      </c>
      <c r="V21" s="139">
        <f ca="1">OFFSET(H21,DataBase!$X21,0)</f>
        <v>0</v>
      </c>
      <c r="W21" s="139">
        <f t="shared" si="10"/>
        <v>0</v>
      </c>
      <c r="X21" s="159">
        <f ca="1">IFERROR(ROW(OFFSET(DataBase!$W21,X20,,150))+MATCH(1,OFFSET(DataBase!$W21,X20,,150),0)-1-ROW(),1000)</f>
        <v>1000</v>
      </c>
      <c r="Z21" s="158">
        <f ca="1">OFFSET(J21,DataBase!$AD21,0)</f>
        <v>0</v>
      </c>
      <c r="AA21" s="139">
        <f ca="1">OFFSET(K21,DataBase!$AD21,0)</f>
        <v>0</v>
      </c>
      <c r="AB21" s="139">
        <f ca="1">OFFSET(L21,DataBase!$AD21,0)</f>
        <v>0</v>
      </c>
      <c r="AC21" s="139">
        <f t="shared" si="11"/>
        <v>0</v>
      </c>
      <c r="AD21" s="159">
        <f ca="1">IFERROR(ROW(OFFSET(DataBase!$AC21,AD20,,150))+MATCH(1,OFFSET(DataBase!$AC21,AD20,,150),0)-1-ROW(),1000)</f>
        <v>1000</v>
      </c>
    </row>
    <row r="22" spans="2:32" x14ac:dyDescent="0.25">
      <c r="B22" s="300" t="str">
        <f t="shared" si="0"/>
        <v>Total Non-Current Assets</v>
      </c>
      <c r="C22" s="300">
        <f t="shared" si="1"/>
        <v>2900</v>
      </c>
      <c r="D22" s="300">
        <f t="shared" si="2"/>
        <v>3600</v>
      </c>
      <c r="F22" s="300">
        <f t="shared" si="3"/>
        <v>0</v>
      </c>
      <c r="G22" s="300">
        <f t="shared" si="4"/>
        <v>0</v>
      </c>
      <c r="H22" s="300">
        <f t="shared" si="5"/>
        <v>0</v>
      </c>
      <c r="J22" s="300" t="str">
        <f t="shared" si="6"/>
        <v>Total Equity</v>
      </c>
      <c r="K22" s="300">
        <f t="shared" si="7"/>
        <v>2600</v>
      </c>
      <c r="L22" s="300">
        <f t="shared" si="8"/>
        <v>3650</v>
      </c>
      <c r="N22" s="158">
        <f ca="1">OFFSET(B22,DataBase!$R22,0)</f>
        <v>0</v>
      </c>
      <c r="O22" s="139">
        <f ca="1">OFFSET(C22,DataBase!$R22,0)</f>
        <v>0</v>
      </c>
      <c r="P22" s="139">
        <f ca="1">OFFSET(D22,DataBase!$R22,0)</f>
        <v>0</v>
      </c>
      <c r="Q22" s="139">
        <f t="shared" si="9"/>
        <v>0</v>
      </c>
      <c r="R22" s="159">
        <f ca="1">IFERROR(ROW(OFFSET(DataBase!$Q22,R21,,150))+MATCH(1,OFFSET(DataBase!$Q22,R21,,150),0)-1-ROW(),1000)</f>
        <v>1000</v>
      </c>
      <c r="T22" s="158">
        <f ca="1">OFFSET(F22,DataBase!$X22,0)</f>
        <v>0</v>
      </c>
      <c r="U22" s="139">
        <f ca="1">OFFSET(G22,DataBase!$X22,0)</f>
        <v>0</v>
      </c>
      <c r="V22" s="139">
        <f ca="1">OFFSET(H22,DataBase!$X22,0)</f>
        <v>0</v>
      </c>
      <c r="W22" s="139">
        <f t="shared" si="10"/>
        <v>0</v>
      </c>
      <c r="X22" s="159">
        <f ca="1">IFERROR(ROW(OFFSET(DataBase!$W22,X21,,150))+MATCH(1,OFFSET(DataBase!$W22,X21,,150),0)-1-ROW(),1000)</f>
        <v>1000</v>
      </c>
      <c r="Z22" s="158">
        <f ca="1">OFFSET(J22,DataBase!$AD22,0)</f>
        <v>0</v>
      </c>
      <c r="AA22" s="139">
        <f ca="1">OFFSET(K22,DataBase!$AD22,0)</f>
        <v>0</v>
      </c>
      <c r="AB22" s="139">
        <f ca="1">OFFSET(L22,DataBase!$AD22,0)</f>
        <v>0</v>
      </c>
      <c r="AC22" s="139">
        <f t="shared" si="11"/>
        <v>0</v>
      </c>
      <c r="AD22" s="159">
        <f ca="1">IFERROR(ROW(OFFSET(DataBase!$AC22,AD21,,150))+MATCH(1,OFFSET(DataBase!$AC22,AD21,,150),0)-1-ROW(),1000)</f>
        <v>1000</v>
      </c>
    </row>
    <row r="23" spans="2:32" x14ac:dyDescent="0.25">
      <c r="B23" s="300" t="str">
        <f t="shared" si="0"/>
        <v>Total Assets</v>
      </c>
      <c r="C23" s="300">
        <f t="shared" si="1"/>
        <v>5700</v>
      </c>
      <c r="D23" s="300">
        <f t="shared" si="2"/>
        <v>7250</v>
      </c>
      <c r="F23" s="300">
        <f t="shared" si="3"/>
        <v>0</v>
      </c>
      <c r="G23" s="300">
        <f t="shared" si="4"/>
        <v>0</v>
      </c>
      <c r="H23" s="300">
        <f t="shared" si="5"/>
        <v>0</v>
      </c>
      <c r="J23" s="300">
        <f t="shared" si="6"/>
        <v>0</v>
      </c>
      <c r="K23" s="300">
        <f t="shared" si="7"/>
        <v>0</v>
      </c>
      <c r="L23" s="300">
        <f t="shared" si="8"/>
        <v>0</v>
      </c>
      <c r="N23" s="158">
        <f ca="1">OFFSET(B23,DataBase!$R23,0)</f>
        <v>0</v>
      </c>
      <c r="O23" s="139">
        <f ca="1">OFFSET(C23,DataBase!$R23,0)</f>
        <v>0</v>
      </c>
      <c r="P23" s="139">
        <f ca="1">OFFSET(D23,DataBase!$R23,0)</f>
        <v>0</v>
      </c>
      <c r="Q23" s="139">
        <f t="shared" si="9"/>
        <v>0</v>
      </c>
      <c r="R23" s="159">
        <f ca="1">IFERROR(ROW(OFFSET(DataBase!$Q23,R22,,150))+MATCH(1,OFFSET(DataBase!$Q23,R22,,150),0)-1-ROW(),1000)</f>
        <v>1000</v>
      </c>
      <c r="T23" s="158">
        <f ca="1">OFFSET(F23,DataBase!$X23,0)</f>
        <v>0</v>
      </c>
      <c r="U23" s="139">
        <f ca="1">OFFSET(G23,DataBase!$X23,0)</f>
        <v>0</v>
      </c>
      <c r="V23" s="139">
        <f ca="1">OFFSET(H23,DataBase!$X23,0)</f>
        <v>0</v>
      </c>
      <c r="W23" s="139">
        <f t="shared" si="10"/>
        <v>0</v>
      </c>
      <c r="X23" s="159">
        <f ca="1">IFERROR(ROW(OFFSET(DataBase!$W23,X22,,150))+MATCH(1,OFFSET(DataBase!$W23,X22,,150),0)-1-ROW(),1000)</f>
        <v>1000</v>
      </c>
      <c r="Z23" s="158">
        <f ca="1">OFFSET(J23,DataBase!$AD23,0)</f>
        <v>0</v>
      </c>
      <c r="AA23" s="139">
        <f ca="1">OFFSET(K23,DataBase!$AD23,0)</f>
        <v>0</v>
      </c>
      <c r="AB23" s="139">
        <f ca="1">OFFSET(L23,DataBase!$AD23,0)</f>
        <v>0</v>
      </c>
      <c r="AC23" s="139">
        <f t="shared" si="11"/>
        <v>0</v>
      </c>
      <c r="AD23" s="159">
        <f ca="1">IFERROR(ROW(OFFSET(DataBase!$AC23,AD22,,150))+MATCH(1,OFFSET(DataBase!$AC23,AD22,,150),0)-1-ROW(),1000)</f>
        <v>1000</v>
      </c>
    </row>
    <row r="24" spans="2:32" x14ac:dyDescent="0.25">
      <c r="B24" s="300">
        <f t="shared" si="0"/>
        <v>0</v>
      </c>
      <c r="C24" s="300">
        <f t="shared" si="1"/>
        <v>0</v>
      </c>
      <c r="D24" s="300">
        <f t="shared" si="2"/>
        <v>0</v>
      </c>
      <c r="F24" s="300">
        <f t="shared" si="3"/>
        <v>0</v>
      </c>
      <c r="G24" s="300">
        <f t="shared" si="4"/>
        <v>0</v>
      </c>
      <c r="H24" s="300">
        <f t="shared" si="5"/>
        <v>0</v>
      </c>
      <c r="J24" s="300">
        <f t="shared" si="6"/>
        <v>0</v>
      </c>
      <c r="K24" s="300">
        <f t="shared" si="7"/>
        <v>0</v>
      </c>
      <c r="L24" s="300">
        <f t="shared" si="8"/>
        <v>0</v>
      </c>
      <c r="N24" s="158">
        <f ca="1">OFFSET(B24,DataBase!$R24,0)</f>
        <v>0</v>
      </c>
      <c r="O24" s="139">
        <f ca="1">OFFSET(C24,DataBase!$R24,0)</f>
        <v>0</v>
      </c>
      <c r="P24" s="139">
        <f ca="1">OFFSET(D24,DataBase!$R24,0)</f>
        <v>0</v>
      </c>
      <c r="Q24" s="139">
        <f t="shared" si="9"/>
        <v>0</v>
      </c>
      <c r="R24" s="159">
        <f ca="1">IFERROR(ROW(OFFSET(DataBase!$Q24,R23,,150))+MATCH(1,OFFSET(DataBase!$Q24,R23,,150),0)-1-ROW(),1000)</f>
        <v>1000</v>
      </c>
      <c r="T24" s="158">
        <f ca="1">OFFSET(F24,DataBase!$X24,0)</f>
        <v>0</v>
      </c>
      <c r="U24" s="139">
        <f ca="1">OFFSET(G24,DataBase!$X24,0)</f>
        <v>0</v>
      </c>
      <c r="V24" s="139">
        <f ca="1">OFFSET(H24,DataBase!$X24,0)</f>
        <v>0</v>
      </c>
      <c r="W24" s="139">
        <f t="shared" si="10"/>
        <v>0</v>
      </c>
      <c r="X24" s="159">
        <f ca="1">IFERROR(ROW(OFFSET(DataBase!$W24,X23,,150))+MATCH(1,OFFSET(DataBase!$W24,X23,,150),0)-1-ROW(),1000)</f>
        <v>1000</v>
      </c>
      <c r="Z24" s="158">
        <f ca="1">OFFSET(J24,DataBase!$AD24,0)</f>
        <v>0</v>
      </c>
      <c r="AA24" s="139">
        <f ca="1">OFFSET(K24,DataBase!$AD24,0)</f>
        <v>0</v>
      </c>
      <c r="AB24" s="139">
        <f ca="1">OFFSET(L24,DataBase!$AD24,0)</f>
        <v>0</v>
      </c>
      <c r="AC24" s="139">
        <f t="shared" si="11"/>
        <v>0</v>
      </c>
      <c r="AD24" s="159">
        <f ca="1">IFERROR(ROW(OFFSET(DataBase!$AC24,AD23,,150))+MATCH(1,OFFSET(DataBase!$AC24,AD23,,150),0)-1-ROW(),1000)</f>
        <v>1000</v>
      </c>
    </row>
    <row r="25" spans="2:32" x14ac:dyDescent="0.25">
      <c r="B25" s="300">
        <f t="shared" si="0"/>
        <v>0</v>
      </c>
      <c r="C25" s="300">
        <f t="shared" si="1"/>
        <v>0</v>
      </c>
      <c r="D25" s="300">
        <f t="shared" si="2"/>
        <v>0</v>
      </c>
      <c r="F25" s="300">
        <f t="shared" si="3"/>
        <v>0</v>
      </c>
      <c r="G25" s="300">
        <f t="shared" si="4"/>
        <v>0</v>
      </c>
      <c r="H25" s="300">
        <f t="shared" si="5"/>
        <v>0</v>
      </c>
      <c r="J25" s="300" t="str">
        <f t="shared" si="6"/>
        <v>Total Liabilities &amp; Equity</v>
      </c>
      <c r="K25" s="300">
        <f t="shared" si="7"/>
        <v>5700</v>
      </c>
      <c r="L25" s="300">
        <f t="shared" si="8"/>
        <v>7250</v>
      </c>
      <c r="N25" s="158">
        <f ca="1">OFFSET(B25,DataBase!$R25,0)</f>
        <v>0</v>
      </c>
      <c r="O25" s="139">
        <f ca="1">OFFSET(C25,DataBase!$R25,0)</f>
        <v>0</v>
      </c>
      <c r="P25" s="139">
        <f ca="1">OFFSET(D25,DataBase!$R25,0)</f>
        <v>0</v>
      </c>
      <c r="Q25" s="139">
        <f t="shared" si="9"/>
        <v>0</v>
      </c>
      <c r="R25" s="159">
        <f ca="1">IFERROR(ROW(OFFSET(DataBase!$Q25,R24,,150))+MATCH(1,OFFSET(DataBase!$Q25,R24,,150),0)-1-ROW(),1000)</f>
        <v>1000</v>
      </c>
      <c r="T25" s="158">
        <f ca="1">OFFSET(F25,DataBase!$X25,0)</f>
        <v>0</v>
      </c>
      <c r="U25" s="139">
        <f ca="1">OFFSET(G25,DataBase!$X25,0)</f>
        <v>0</v>
      </c>
      <c r="V25" s="139">
        <f ca="1">OFFSET(H25,DataBase!$X25,0)</f>
        <v>0</v>
      </c>
      <c r="W25" s="139">
        <f t="shared" si="10"/>
        <v>0</v>
      </c>
      <c r="X25" s="159">
        <f ca="1">IFERROR(ROW(OFFSET(DataBase!$W25,X24,,150))+MATCH(1,OFFSET(DataBase!$W25,X24,,150),0)-1-ROW(),1000)</f>
        <v>1000</v>
      </c>
      <c r="Z25" s="158">
        <f ca="1">OFFSET(J25,DataBase!$AD25,0)</f>
        <v>0</v>
      </c>
      <c r="AA25" s="139">
        <f ca="1">OFFSET(K25,DataBase!$AD25,0)</f>
        <v>0</v>
      </c>
      <c r="AB25" s="139">
        <f ca="1">OFFSET(L25,DataBase!$AD25,0)</f>
        <v>0</v>
      </c>
      <c r="AC25" s="139">
        <f t="shared" si="11"/>
        <v>0</v>
      </c>
      <c r="AD25" s="159">
        <f ca="1">IFERROR(ROW(OFFSET(DataBase!$AC25,AD24,,150))+MATCH(1,OFFSET(DataBase!$AC25,AD24,,150),0)-1-ROW(),1000)</f>
        <v>1000</v>
      </c>
    </row>
    <row r="26" spans="2:32" x14ac:dyDescent="0.25">
      <c r="B26" s="300">
        <f t="shared" si="0"/>
        <v>0</v>
      </c>
      <c r="C26" s="300">
        <f t="shared" si="1"/>
        <v>0</v>
      </c>
      <c r="D26" s="300">
        <f t="shared" si="2"/>
        <v>0</v>
      </c>
      <c r="F26" s="300">
        <f t="shared" si="3"/>
        <v>0</v>
      </c>
      <c r="G26" s="300">
        <f t="shared" si="4"/>
        <v>0</v>
      </c>
      <c r="H26" s="300">
        <f t="shared" si="5"/>
        <v>0</v>
      </c>
      <c r="J26" s="300">
        <f t="shared" si="6"/>
        <v>0</v>
      </c>
      <c r="K26" s="300">
        <f t="shared" si="7"/>
        <v>0</v>
      </c>
      <c r="L26" s="300">
        <f t="shared" si="8"/>
        <v>0</v>
      </c>
      <c r="N26" s="158">
        <f ca="1">OFFSET(B26,DataBase!$R26,0)</f>
        <v>0</v>
      </c>
      <c r="O26" s="139">
        <f ca="1">OFFSET(C26,DataBase!$R26,0)</f>
        <v>0</v>
      </c>
      <c r="P26" s="139">
        <f ca="1">OFFSET(D26,DataBase!$R26,0)</f>
        <v>0</v>
      </c>
      <c r="Q26" s="139">
        <f t="shared" si="9"/>
        <v>0</v>
      </c>
      <c r="R26" s="159">
        <f ca="1">IFERROR(ROW(OFFSET(DataBase!$Q26,R25,,150))+MATCH(1,OFFSET(DataBase!$Q26,R25,,150),0)-1-ROW(),1000)</f>
        <v>1000</v>
      </c>
      <c r="T26" s="158">
        <f ca="1">OFFSET(F26,DataBase!$X26,0)</f>
        <v>0</v>
      </c>
      <c r="U26" s="139">
        <f ca="1">OFFSET(G26,DataBase!$X26,0)</f>
        <v>0</v>
      </c>
      <c r="V26" s="139">
        <f ca="1">OFFSET(H26,DataBase!$X26,0)</f>
        <v>0</v>
      </c>
      <c r="W26" s="139">
        <f t="shared" si="10"/>
        <v>0</v>
      </c>
      <c r="X26" s="159">
        <f ca="1">IFERROR(ROW(OFFSET(DataBase!$W26,X25,,150))+MATCH(1,OFFSET(DataBase!$W26,X25,,150),0)-1-ROW(),1000)</f>
        <v>1000</v>
      </c>
      <c r="Z26" s="158">
        <f ca="1">OFFSET(J26,DataBase!$AD26,0)</f>
        <v>0</v>
      </c>
      <c r="AA26" s="139">
        <f ca="1">OFFSET(K26,DataBase!$AD26,0)</f>
        <v>0</v>
      </c>
      <c r="AB26" s="139">
        <f ca="1">OFFSET(L26,DataBase!$AD26,0)</f>
        <v>0</v>
      </c>
      <c r="AC26" s="139">
        <f t="shared" si="11"/>
        <v>0</v>
      </c>
      <c r="AD26" s="159">
        <f ca="1">IFERROR(ROW(OFFSET(DataBase!$AC26,AD25,,150))+MATCH(1,OFFSET(DataBase!$AC26,AD25,,150),0)-1-ROW(),1000)</f>
        <v>1000</v>
      </c>
    </row>
    <row r="27" spans="2:32" x14ac:dyDescent="0.25">
      <c r="B27" s="300">
        <f t="shared" si="0"/>
        <v>0</v>
      </c>
      <c r="C27" s="300">
        <f t="shared" si="1"/>
        <v>0</v>
      </c>
      <c r="D27" s="300">
        <f t="shared" si="2"/>
        <v>0</v>
      </c>
      <c r="F27" s="300">
        <f t="shared" si="3"/>
        <v>0</v>
      </c>
      <c r="G27" s="300">
        <f t="shared" si="4"/>
        <v>0</v>
      </c>
      <c r="H27" s="300">
        <f t="shared" si="5"/>
        <v>0</v>
      </c>
      <c r="J27" s="300">
        <f t="shared" si="6"/>
        <v>0</v>
      </c>
      <c r="K27" s="300">
        <f t="shared" si="7"/>
        <v>0</v>
      </c>
      <c r="L27" s="300">
        <f t="shared" si="8"/>
        <v>0</v>
      </c>
      <c r="N27" s="158">
        <f ca="1">OFFSET(B27,DataBase!$R27,0)</f>
        <v>0</v>
      </c>
      <c r="O27" s="139">
        <f ca="1">OFFSET(C27,DataBase!$R27,0)</f>
        <v>0</v>
      </c>
      <c r="P27" s="139">
        <f ca="1">OFFSET(D27,DataBase!$R27,0)</f>
        <v>0</v>
      </c>
      <c r="Q27" s="139">
        <f t="shared" si="9"/>
        <v>0</v>
      </c>
      <c r="R27" s="159">
        <f ca="1">IFERROR(ROW(OFFSET(DataBase!$Q27,R26,,150))+MATCH(1,OFFSET(DataBase!$Q27,R26,,150),0)-1-ROW(),1000)</f>
        <v>1000</v>
      </c>
      <c r="T27" s="158">
        <f ca="1">OFFSET(F27,DataBase!$X27,0)</f>
        <v>0</v>
      </c>
      <c r="U27" s="139">
        <f ca="1">OFFSET(G27,DataBase!$X27,0)</f>
        <v>0</v>
      </c>
      <c r="V27" s="139">
        <f ca="1">OFFSET(H27,DataBase!$X27,0)</f>
        <v>0</v>
      </c>
      <c r="W27" s="139">
        <f t="shared" si="10"/>
        <v>0</v>
      </c>
      <c r="X27" s="159">
        <f ca="1">IFERROR(ROW(OFFSET(DataBase!$W27,X26,,150))+MATCH(1,OFFSET(DataBase!$W27,X26,,150),0)-1-ROW(),1000)</f>
        <v>1000</v>
      </c>
      <c r="Z27" s="158">
        <f ca="1">OFFSET(J27,DataBase!$AD27,0)</f>
        <v>0</v>
      </c>
      <c r="AA27" s="139">
        <f ca="1">OFFSET(K27,DataBase!$AD27,0)</f>
        <v>0</v>
      </c>
      <c r="AB27" s="139">
        <f ca="1">OFFSET(L27,DataBase!$AD27,0)</f>
        <v>0</v>
      </c>
      <c r="AC27" s="139">
        <f t="shared" si="11"/>
        <v>0</v>
      </c>
      <c r="AD27" s="159">
        <f ca="1">IFERROR(ROW(OFFSET(DataBase!$AC27,AD26,,150))+MATCH(1,OFFSET(DataBase!$AC27,AD26,,150),0)-1-ROW(),1000)</f>
        <v>1000</v>
      </c>
    </row>
    <row r="28" spans="2:32" x14ac:dyDescent="0.25">
      <c r="B28" s="300">
        <f t="shared" si="0"/>
        <v>0</v>
      </c>
      <c r="C28" s="300">
        <f t="shared" si="1"/>
        <v>0</v>
      </c>
      <c r="D28" s="300">
        <f t="shared" si="2"/>
        <v>0</v>
      </c>
      <c r="F28" s="300">
        <f t="shared" si="3"/>
        <v>0</v>
      </c>
      <c r="G28" s="300">
        <f t="shared" si="4"/>
        <v>0</v>
      </c>
      <c r="H28" s="300">
        <f t="shared" si="5"/>
        <v>0</v>
      </c>
      <c r="J28" s="300">
        <f t="shared" si="6"/>
        <v>0</v>
      </c>
      <c r="K28" s="300">
        <f t="shared" si="7"/>
        <v>0</v>
      </c>
      <c r="L28" s="300">
        <f t="shared" si="8"/>
        <v>0</v>
      </c>
      <c r="N28" s="158">
        <f ca="1">OFFSET(B28,DataBase!$R28,0)</f>
        <v>0</v>
      </c>
      <c r="O28" s="139">
        <f ca="1">OFFSET(C28,DataBase!$R28,0)</f>
        <v>0</v>
      </c>
      <c r="P28" s="139">
        <f ca="1">OFFSET(D28,DataBase!$R28,0)</f>
        <v>0</v>
      </c>
      <c r="Q28" s="139">
        <f t="shared" si="9"/>
        <v>0</v>
      </c>
      <c r="R28" s="159">
        <f ca="1">IFERROR(ROW(OFFSET(DataBase!$Q28,R27,,150))+MATCH(1,OFFSET(DataBase!$Q28,R27,,150),0)-1-ROW(),1000)</f>
        <v>1000</v>
      </c>
      <c r="T28" s="158">
        <f ca="1">OFFSET(F28,DataBase!$X28,0)</f>
        <v>0</v>
      </c>
      <c r="U28" s="139">
        <f ca="1">OFFSET(G28,DataBase!$X28,0)</f>
        <v>0</v>
      </c>
      <c r="V28" s="139">
        <f ca="1">OFFSET(H28,DataBase!$X28,0)</f>
        <v>0</v>
      </c>
      <c r="W28" s="139">
        <f t="shared" si="10"/>
        <v>0</v>
      </c>
      <c r="X28" s="159">
        <f ca="1">IFERROR(ROW(OFFSET(DataBase!$W28,X27,,150))+MATCH(1,OFFSET(DataBase!$W28,X27,,150),0)-1-ROW(),1000)</f>
        <v>1000</v>
      </c>
      <c r="Z28" s="158">
        <f ca="1">OFFSET(J28,DataBase!$AD28,0)</f>
        <v>0</v>
      </c>
      <c r="AA28" s="139">
        <f ca="1">OFFSET(K28,DataBase!$AD28,0)</f>
        <v>0</v>
      </c>
      <c r="AB28" s="139">
        <f ca="1">OFFSET(L28,DataBase!$AD28,0)</f>
        <v>0</v>
      </c>
      <c r="AC28" s="139">
        <f t="shared" si="11"/>
        <v>0</v>
      </c>
      <c r="AD28" s="159">
        <f ca="1">IFERROR(ROW(OFFSET(DataBase!$AC28,AD27,,150))+MATCH(1,OFFSET(DataBase!$AC28,AD27,,150),0)-1-ROW(),1000)</f>
        <v>1000</v>
      </c>
    </row>
    <row r="29" spans="2:32" x14ac:dyDescent="0.25">
      <c r="B29" s="300">
        <f t="shared" si="0"/>
        <v>0</v>
      </c>
      <c r="C29" s="300">
        <f t="shared" si="1"/>
        <v>0</v>
      </c>
      <c r="D29" s="300">
        <f t="shared" si="2"/>
        <v>0</v>
      </c>
      <c r="F29" s="300">
        <f t="shared" si="3"/>
        <v>0</v>
      </c>
      <c r="G29" s="300">
        <f t="shared" si="4"/>
        <v>0</v>
      </c>
      <c r="H29" s="300">
        <f t="shared" si="5"/>
        <v>0</v>
      </c>
      <c r="J29" s="300">
        <f t="shared" si="6"/>
        <v>0</v>
      </c>
      <c r="K29" s="300">
        <f t="shared" si="7"/>
        <v>0</v>
      </c>
      <c r="L29" s="300">
        <f t="shared" si="8"/>
        <v>0</v>
      </c>
      <c r="N29" s="158">
        <f ca="1">OFFSET(B29,DataBase!$R29,0)</f>
        <v>0</v>
      </c>
      <c r="O29" s="139">
        <f ca="1">OFFSET(C29,DataBase!$R29,0)</f>
        <v>0</v>
      </c>
      <c r="P29" s="139">
        <f ca="1">OFFSET(D29,DataBase!$R29,0)</f>
        <v>0</v>
      </c>
      <c r="Q29" s="139">
        <f t="shared" si="9"/>
        <v>0</v>
      </c>
      <c r="R29" s="159">
        <f ca="1">IFERROR(ROW(OFFSET(DataBase!$Q29,R28,,150))+MATCH(1,OFFSET(DataBase!$Q29,R28,,150),0)-1-ROW(),1000)</f>
        <v>1000</v>
      </c>
      <c r="T29" s="158">
        <f ca="1">OFFSET(F29,DataBase!$X29,0)</f>
        <v>0</v>
      </c>
      <c r="U29" s="139">
        <f ca="1">OFFSET(G29,DataBase!$X29,0)</f>
        <v>0</v>
      </c>
      <c r="V29" s="139">
        <f ca="1">OFFSET(H29,DataBase!$X29,0)</f>
        <v>0</v>
      </c>
      <c r="W29" s="139">
        <f t="shared" si="10"/>
        <v>0</v>
      </c>
      <c r="X29" s="159">
        <f ca="1">IFERROR(ROW(OFFSET(DataBase!$W29,X28,,150))+MATCH(1,OFFSET(DataBase!$W29,X28,,150),0)-1-ROW(),1000)</f>
        <v>1000</v>
      </c>
      <c r="Z29" s="158">
        <f ca="1">OFFSET(J29,DataBase!$AD29,0)</f>
        <v>0</v>
      </c>
      <c r="AA29" s="139">
        <f ca="1">OFFSET(K29,DataBase!$AD29,0)</f>
        <v>0</v>
      </c>
      <c r="AB29" s="139">
        <f ca="1">OFFSET(L29,DataBase!$AD29,0)</f>
        <v>0</v>
      </c>
      <c r="AC29" s="139">
        <f t="shared" si="11"/>
        <v>0</v>
      </c>
      <c r="AD29" s="159">
        <f ca="1">IFERROR(ROW(OFFSET(DataBase!$AC29,AD28,,150))+MATCH(1,OFFSET(DataBase!$AC29,AD28,,150),0)-1-ROW(),1000)</f>
        <v>1000</v>
      </c>
    </row>
    <row r="30" spans="2:32" x14ac:dyDescent="0.25">
      <c r="B30" s="300">
        <f t="shared" si="0"/>
        <v>0</v>
      </c>
      <c r="C30" s="300">
        <f t="shared" si="1"/>
        <v>0</v>
      </c>
      <c r="D30" s="300">
        <f t="shared" si="2"/>
        <v>0</v>
      </c>
      <c r="F30" s="300">
        <f t="shared" si="3"/>
        <v>0</v>
      </c>
      <c r="G30" s="300">
        <f t="shared" si="4"/>
        <v>0</v>
      </c>
      <c r="H30" s="300">
        <f t="shared" si="5"/>
        <v>0</v>
      </c>
      <c r="J30" s="300">
        <f t="shared" si="6"/>
        <v>0</v>
      </c>
      <c r="K30" s="300">
        <f t="shared" si="7"/>
        <v>0</v>
      </c>
      <c r="L30" s="300">
        <f t="shared" si="8"/>
        <v>0</v>
      </c>
      <c r="N30" s="158">
        <f ca="1">OFFSET(B30,DataBase!$R30,0)</f>
        <v>0</v>
      </c>
      <c r="O30" s="139">
        <f ca="1">OFFSET(C30,DataBase!$R30,0)</f>
        <v>0</v>
      </c>
      <c r="P30" s="139">
        <f ca="1">OFFSET(D30,DataBase!$R30,0)</f>
        <v>0</v>
      </c>
      <c r="Q30" s="139">
        <f t="shared" si="9"/>
        <v>0</v>
      </c>
      <c r="R30" s="159">
        <f ca="1">IFERROR(ROW(OFFSET(DataBase!$Q30,R29,,150))+MATCH(1,OFFSET(DataBase!$Q30,R29,,150),0)-1-ROW(),1000)</f>
        <v>1000</v>
      </c>
      <c r="T30" s="158">
        <f ca="1">OFFSET(F30,DataBase!$X30,0)</f>
        <v>0</v>
      </c>
      <c r="U30" s="139">
        <f ca="1">OFFSET(G30,DataBase!$X30,0)</f>
        <v>0</v>
      </c>
      <c r="V30" s="139">
        <f ca="1">OFFSET(H30,DataBase!$X30,0)</f>
        <v>0</v>
      </c>
      <c r="W30" s="139">
        <f t="shared" si="10"/>
        <v>0</v>
      </c>
      <c r="X30" s="159">
        <f ca="1">IFERROR(ROW(OFFSET(DataBase!$W30,X29,,150))+MATCH(1,OFFSET(DataBase!$W30,X29,,150),0)-1-ROW(),1000)</f>
        <v>1000</v>
      </c>
      <c r="Z30" s="158">
        <f ca="1">OFFSET(J30,DataBase!$AD30,0)</f>
        <v>0</v>
      </c>
      <c r="AA30" s="139">
        <f ca="1">OFFSET(K30,DataBase!$AD30,0)</f>
        <v>0</v>
      </c>
      <c r="AB30" s="139">
        <f ca="1">OFFSET(L30,DataBase!$AD30,0)</f>
        <v>0</v>
      </c>
      <c r="AC30" s="139">
        <f t="shared" si="11"/>
        <v>0</v>
      </c>
      <c r="AD30" s="159">
        <f ca="1">IFERROR(ROW(OFFSET(DataBase!$AC30,AD29,,150))+MATCH(1,OFFSET(DataBase!$AC30,AD29,,150),0)-1-ROW(),1000)</f>
        <v>1000</v>
      </c>
    </row>
    <row r="31" spans="2:32" x14ac:dyDescent="0.25">
      <c r="B31" s="300">
        <f t="shared" si="0"/>
        <v>0</v>
      </c>
      <c r="C31" s="300">
        <f t="shared" si="1"/>
        <v>0</v>
      </c>
      <c r="D31" s="300">
        <f t="shared" si="2"/>
        <v>0</v>
      </c>
      <c r="F31" s="300">
        <f t="shared" si="3"/>
        <v>0</v>
      </c>
      <c r="G31" s="300">
        <f t="shared" si="4"/>
        <v>0</v>
      </c>
      <c r="H31" s="300">
        <f t="shared" si="5"/>
        <v>0</v>
      </c>
      <c r="J31" s="300">
        <f t="shared" si="6"/>
        <v>0</v>
      </c>
      <c r="K31" s="300">
        <f t="shared" si="7"/>
        <v>0</v>
      </c>
      <c r="L31" s="300">
        <f t="shared" si="8"/>
        <v>0</v>
      </c>
      <c r="N31" s="158">
        <f ca="1">OFFSET(B31,DataBase!$R31,0)</f>
        <v>0</v>
      </c>
      <c r="O31" s="139">
        <f ca="1">OFFSET(C31,DataBase!$R31,0)</f>
        <v>0</v>
      </c>
      <c r="P31" s="139">
        <f ca="1">OFFSET(D31,DataBase!$R31,0)</f>
        <v>0</v>
      </c>
      <c r="Q31" s="139">
        <f t="shared" si="9"/>
        <v>0</v>
      </c>
      <c r="R31" s="159">
        <f ca="1">IFERROR(ROW(OFFSET(DataBase!$Q31,R30,,150))+MATCH(1,OFFSET(DataBase!$Q31,R30,,150),0)-1-ROW(),1000)</f>
        <v>1000</v>
      </c>
      <c r="T31" s="158">
        <f ca="1">OFFSET(F31,DataBase!$X31,0)</f>
        <v>0</v>
      </c>
      <c r="U31" s="139">
        <f ca="1">OFFSET(G31,DataBase!$X31,0)</f>
        <v>0</v>
      </c>
      <c r="V31" s="139">
        <f ca="1">OFFSET(H31,DataBase!$X31,0)</f>
        <v>0</v>
      </c>
      <c r="W31" s="139">
        <f t="shared" si="10"/>
        <v>0</v>
      </c>
      <c r="X31" s="159">
        <f ca="1">IFERROR(ROW(OFFSET(DataBase!$W31,X30,,150))+MATCH(1,OFFSET(DataBase!$W31,X30,,150),0)-1-ROW(),1000)</f>
        <v>1000</v>
      </c>
      <c r="Z31" s="158">
        <f ca="1">OFFSET(J31,DataBase!$AD31,0)</f>
        <v>0</v>
      </c>
      <c r="AA31" s="139">
        <f ca="1">OFFSET(K31,DataBase!$AD31,0)</f>
        <v>0</v>
      </c>
      <c r="AB31" s="139">
        <f ca="1">OFFSET(L31,DataBase!$AD31,0)</f>
        <v>0</v>
      </c>
      <c r="AC31" s="139">
        <f t="shared" si="11"/>
        <v>0</v>
      </c>
      <c r="AD31" s="159">
        <f ca="1">IFERROR(ROW(OFFSET(DataBase!$AC31,AD30,,150))+MATCH(1,OFFSET(DataBase!$AC31,AD30,,150),0)-1-ROW(),1000)</f>
        <v>1000</v>
      </c>
    </row>
    <row r="32" spans="2:32" x14ac:dyDescent="0.25">
      <c r="B32" s="300">
        <f t="shared" si="0"/>
        <v>0</v>
      </c>
      <c r="C32" s="300">
        <f t="shared" si="1"/>
        <v>0</v>
      </c>
      <c r="D32" s="300">
        <f t="shared" si="2"/>
        <v>0</v>
      </c>
      <c r="F32" s="300">
        <f t="shared" si="3"/>
        <v>0</v>
      </c>
      <c r="G32" s="300">
        <f t="shared" si="4"/>
        <v>0</v>
      </c>
      <c r="H32" s="300">
        <f t="shared" si="5"/>
        <v>0</v>
      </c>
      <c r="J32" s="300">
        <f t="shared" si="6"/>
        <v>0</v>
      </c>
      <c r="K32" s="300">
        <f t="shared" si="7"/>
        <v>0</v>
      </c>
      <c r="L32" s="300">
        <f t="shared" si="8"/>
        <v>0</v>
      </c>
      <c r="N32" s="160">
        <f ca="1">OFFSET(B32,DataBase!$R32,0)</f>
        <v>0</v>
      </c>
      <c r="O32" s="161">
        <f ca="1">OFFSET(C32,DataBase!$R32,0)</f>
        <v>0</v>
      </c>
      <c r="P32" s="161">
        <f ca="1">OFFSET(D32,DataBase!$R32,0)</f>
        <v>0</v>
      </c>
      <c r="Q32" s="139">
        <f t="shared" ref="Q32:Q63" si="12">IF(AND($B32&lt;&gt;0,ISNA(MATCH($B32,_Exemptions,0))),1,0)</f>
        <v>0</v>
      </c>
      <c r="R32" s="159">
        <f ca="1">IFERROR(ROW(OFFSET(DataBase!$Q32,R31,,150))+MATCH(1,OFFSET(DataBase!$Q32,R31,,150),0)-1-ROW(),1000)</f>
        <v>1000</v>
      </c>
      <c r="T32" s="160">
        <f ca="1">OFFSET(F32,DataBase!$X32,0)</f>
        <v>0</v>
      </c>
      <c r="U32" s="161">
        <f ca="1">OFFSET(G32,DataBase!$X32,0)</f>
        <v>0</v>
      </c>
      <c r="V32" s="161">
        <f ca="1">OFFSET(H32,DataBase!$X32,0)</f>
        <v>0</v>
      </c>
      <c r="W32" s="161">
        <f t="shared" ref="W32:W63" si="13">IF(AND($F32&lt;&gt;0,ISNA(MATCH($F32,_Exemptions,0))),1,0)</f>
        <v>0</v>
      </c>
      <c r="X32" s="159">
        <f ca="1">IFERROR(ROW(OFFSET(DataBase!$W32,X31,,150))+MATCH(1,OFFSET(DataBase!$W32,X31,,150),0)-1-ROW(),1000)</f>
        <v>1000</v>
      </c>
      <c r="Z32" s="160">
        <f ca="1">OFFSET(J32,DataBase!$AD32,0)</f>
        <v>0</v>
      </c>
      <c r="AA32" s="161">
        <f ca="1">OFFSET(K32,DataBase!$AD32,0)</f>
        <v>0</v>
      </c>
      <c r="AB32" s="161">
        <f ca="1">OFFSET(L32,DataBase!$AD32,0)</f>
        <v>0</v>
      </c>
      <c r="AC32" s="161">
        <f t="shared" ref="AC32:AC63" si="14">IF(AND($J32&lt;&gt;0,ISNA(MATCH($J32,_Exemptions,0))),1,0)</f>
        <v>0</v>
      </c>
      <c r="AD32" s="159">
        <f ca="1">IFERROR(ROW(OFFSET(DataBase!$AC32,AD31,,150))+MATCH(1,OFFSET(DataBase!$AC32,AD31,,150),0)-1-ROW(),1000)</f>
        <v>1000</v>
      </c>
    </row>
    <row r="33" spans="2:30" x14ac:dyDescent="0.25">
      <c r="B33" s="300">
        <f t="shared" si="0"/>
        <v>0</v>
      </c>
      <c r="C33" s="300">
        <f t="shared" si="1"/>
        <v>0</v>
      </c>
      <c r="D33" s="300">
        <f t="shared" si="2"/>
        <v>0</v>
      </c>
      <c r="F33" s="300">
        <f t="shared" si="3"/>
        <v>0</v>
      </c>
      <c r="G33" s="300">
        <f t="shared" si="4"/>
        <v>0</v>
      </c>
      <c r="H33" s="300">
        <f t="shared" si="5"/>
        <v>0</v>
      </c>
      <c r="J33" s="300">
        <f t="shared" si="6"/>
        <v>0</v>
      </c>
      <c r="K33" s="300">
        <f t="shared" si="7"/>
        <v>0</v>
      </c>
      <c r="L33" s="300">
        <f t="shared" si="8"/>
        <v>0</v>
      </c>
      <c r="N33" s="160">
        <f ca="1">OFFSET(B33,DataBase!$R33,0)</f>
        <v>0</v>
      </c>
      <c r="O33" s="161">
        <f ca="1">OFFSET(C33,DataBase!$R33,0)</f>
        <v>0</v>
      </c>
      <c r="P33" s="161">
        <f ca="1">OFFSET(D33,DataBase!$R33,0)</f>
        <v>0</v>
      </c>
      <c r="Q33" s="139">
        <f t="shared" si="12"/>
        <v>0</v>
      </c>
      <c r="R33" s="159">
        <f ca="1">IFERROR(ROW(OFFSET(DataBase!$Q33,R32,,150))+MATCH(1,OFFSET(DataBase!$Q33,R32,,150),0)-1-ROW(),1000)</f>
        <v>1000</v>
      </c>
      <c r="T33" s="160">
        <f ca="1">OFFSET(F33,DataBase!$X33,0)</f>
        <v>0</v>
      </c>
      <c r="U33" s="161">
        <f ca="1">OFFSET(G33,DataBase!$X33,0)</f>
        <v>0</v>
      </c>
      <c r="V33" s="161">
        <f ca="1">OFFSET(H33,DataBase!$X33,0)</f>
        <v>0</v>
      </c>
      <c r="W33" s="161">
        <f t="shared" si="13"/>
        <v>0</v>
      </c>
      <c r="X33" s="159">
        <f ca="1">IFERROR(ROW(OFFSET(DataBase!$W33,X32,,150))+MATCH(1,OFFSET(DataBase!$W33,X32,,150),0)-1-ROW(),1000)</f>
        <v>1000</v>
      </c>
      <c r="Z33" s="160">
        <f ca="1">OFFSET(J33,DataBase!$AD33,0)</f>
        <v>0</v>
      </c>
      <c r="AA33" s="161">
        <f ca="1">OFFSET(K33,DataBase!$AD33,0)</f>
        <v>0</v>
      </c>
      <c r="AB33" s="161">
        <f ca="1">OFFSET(L33,DataBase!$AD33,0)</f>
        <v>0</v>
      </c>
      <c r="AC33" s="161">
        <f t="shared" si="14"/>
        <v>0</v>
      </c>
      <c r="AD33" s="159">
        <f ca="1">IFERROR(ROW(OFFSET(DataBase!$AC33,AD32,,150))+MATCH(1,OFFSET(DataBase!$AC33,AD32,,150),0)-1-ROW(),1000)</f>
        <v>1000</v>
      </c>
    </row>
    <row r="34" spans="2:30" x14ac:dyDescent="0.25">
      <c r="B34" s="300">
        <f t="shared" si="0"/>
        <v>0</v>
      </c>
      <c r="C34" s="300">
        <f t="shared" si="1"/>
        <v>0</v>
      </c>
      <c r="D34" s="300">
        <f t="shared" si="2"/>
        <v>0</v>
      </c>
      <c r="F34" s="300">
        <f t="shared" si="3"/>
        <v>0</v>
      </c>
      <c r="G34" s="300">
        <f t="shared" si="4"/>
        <v>0</v>
      </c>
      <c r="H34" s="300">
        <f t="shared" si="5"/>
        <v>0</v>
      </c>
      <c r="J34" s="300">
        <f t="shared" si="6"/>
        <v>0</v>
      </c>
      <c r="K34" s="300">
        <f t="shared" si="7"/>
        <v>0</v>
      </c>
      <c r="L34" s="300">
        <f t="shared" si="8"/>
        <v>0</v>
      </c>
      <c r="N34" s="160">
        <f ca="1">OFFSET(B34,DataBase!$R34,0)</f>
        <v>0</v>
      </c>
      <c r="O34" s="161">
        <f ca="1">OFFSET(C34,DataBase!$R34,0)</f>
        <v>0</v>
      </c>
      <c r="P34" s="161">
        <f ca="1">OFFSET(D34,DataBase!$R34,0)</f>
        <v>0</v>
      </c>
      <c r="Q34" s="139">
        <f t="shared" si="12"/>
        <v>0</v>
      </c>
      <c r="R34" s="159">
        <f ca="1">IFERROR(ROW(OFFSET(DataBase!$Q34,R33,,150))+MATCH(1,OFFSET(DataBase!$Q34,R33,,150),0)-1-ROW(),1000)</f>
        <v>1000</v>
      </c>
      <c r="T34" s="160">
        <f ca="1">OFFSET(F34,DataBase!$X34,0)</f>
        <v>0</v>
      </c>
      <c r="U34" s="161">
        <f ca="1">OFFSET(G34,DataBase!$X34,0)</f>
        <v>0</v>
      </c>
      <c r="V34" s="161">
        <f ca="1">OFFSET(H34,DataBase!$X34,0)</f>
        <v>0</v>
      </c>
      <c r="W34" s="161">
        <f t="shared" si="13"/>
        <v>0</v>
      </c>
      <c r="X34" s="159">
        <f ca="1">IFERROR(ROW(OFFSET(DataBase!$W34,X33,,150))+MATCH(1,OFFSET(DataBase!$W34,X33,,150),0)-1-ROW(),1000)</f>
        <v>1000</v>
      </c>
      <c r="Z34" s="160">
        <f ca="1">OFFSET(J34,DataBase!$AD34,0)</f>
        <v>0</v>
      </c>
      <c r="AA34" s="161">
        <f ca="1">OFFSET(K34,DataBase!$AD34,0)</f>
        <v>0</v>
      </c>
      <c r="AB34" s="161">
        <f ca="1">OFFSET(L34,DataBase!$AD34,0)</f>
        <v>0</v>
      </c>
      <c r="AC34" s="161">
        <f t="shared" si="14"/>
        <v>0</v>
      </c>
      <c r="AD34" s="159">
        <f ca="1">IFERROR(ROW(OFFSET(DataBase!$AC34,AD33,,150))+MATCH(1,OFFSET(DataBase!$AC34,AD33,,150),0)-1-ROW(),1000)</f>
        <v>1000</v>
      </c>
    </row>
    <row r="35" spans="2:30" x14ac:dyDescent="0.25">
      <c r="B35" s="300">
        <f t="shared" ref="B35:B66" si="15">IF(ROW()+4&lt;=ROW(TotalAssets1),INDEX(Input,ROW()+1,3),0)</f>
        <v>0</v>
      </c>
      <c r="C35" s="300">
        <f t="shared" ref="C35:C66" si="16">IF(ROW()+4&lt;=ROW(TotalAssets1),INDEX(Input,ROW()+1,4),0)</f>
        <v>0</v>
      </c>
      <c r="D35" s="300">
        <f t="shared" ref="D35:D66" si="17">IF(ROW()+4&lt;=ROW(TotalAssets1),INDEX(Input,ROW()+1,5),0)</f>
        <v>0</v>
      </c>
      <c r="F35" s="300">
        <f t="shared" ref="F35:F66" si="18">IF(ROW()+4&lt;=ROW(TotalLiabilities1),INDEX(Input,ROW()+1,9),0)</f>
        <v>0</v>
      </c>
      <c r="G35" s="300">
        <f t="shared" ref="G35:G66" si="19">IF(ROW()+4&lt;=ROW(TotalLiabilities1),INDEX(Input,ROW()+1,10),0)</f>
        <v>0</v>
      </c>
      <c r="H35" s="300">
        <f t="shared" ref="H35:H66" si="20">IF(ROW()+4&lt;=ROW(TotalLiabilities1),INDEX(Input,ROW()+1,11),0)</f>
        <v>0</v>
      </c>
      <c r="J35" s="300">
        <f t="shared" ref="J35:J66" si="21">IFERROR(IF(ROW()+4&gt;ROW(TotalLiabilities1),INDEX(Input,ROW()+1,9),0),0)</f>
        <v>0</v>
      </c>
      <c r="K35" s="300">
        <f t="shared" ref="K35:K66" si="22">IFERROR(IF(ROW()+4&gt;ROW(TotalLiabilities1),INDEX(Input,ROW()+1,10),0),0)</f>
        <v>0</v>
      </c>
      <c r="L35" s="300">
        <f t="shared" ref="L35:L66" si="23">IFERROR(IF(ROW()+4&gt;ROW(TotalLiabilities1),INDEX(Input,ROW()+1,11),0),0)</f>
        <v>0</v>
      </c>
      <c r="N35" s="160">
        <f ca="1">OFFSET(B35,DataBase!$R35,0)</f>
        <v>0</v>
      </c>
      <c r="O35" s="161">
        <f ca="1">OFFSET(C35,DataBase!$R35,0)</f>
        <v>0</v>
      </c>
      <c r="P35" s="161">
        <f ca="1">OFFSET(D35,DataBase!$R35,0)</f>
        <v>0</v>
      </c>
      <c r="Q35" s="139">
        <f t="shared" si="12"/>
        <v>0</v>
      </c>
      <c r="R35" s="159">
        <f ca="1">IFERROR(ROW(OFFSET(DataBase!$Q35,R34,,150))+MATCH(1,OFFSET(DataBase!$Q35,R34,,150),0)-1-ROW(),1000)</f>
        <v>1000</v>
      </c>
      <c r="T35" s="160">
        <f ca="1">OFFSET(F35,DataBase!$X35,0)</f>
        <v>0</v>
      </c>
      <c r="U35" s="161">
        <f ca="1">OFFSET(G35,DataBase!$X35,0)</f>
        <v>0</v>
      </c>
      <c r="V35" s="161">
        <f ca="1">OFFSET(H35,DataBase!$X35,0)</f>
        <v>0</v>
      </c>
      <c r="W35" s="161">
        <f t="shared" si="13"/>
        <v>0</v>
      </c>
      <c r="X35" s="159">
        <f ca="1">IFERROR(ROW(OFFSET(DataBase!$W35,X34,,150))+MATCH(1,OFFSET(DataBase!$W35,X34,,150),0)-1-ROW(),1000)</f>
        <v>1000</v>
      </c>
      <c r="Z35" s="160">
        <f ca="1">OFFSET(J35,DataBase!$AD35,0)</f>
        <v>0</v>
      </c>
      <c r="AA35" s="161">
        <f ca="1">OFFSET(K35,DataBase!$AD35,0)</f>
        <v>0</v>
      </c>
      <c r="AB35" s="161">
        <f ca="1">OFFSET(L35,DataBase!$AD35,0)</f>
        <v>0</v>
      </c>
      <c r="AC35" s="161">
        <f t="shared" si="14"/>
        <v>0</v>
      </c>
      <c r="AD35" s="159">
        <f ca="1">IFERROR(ROW(OFFSET(DataBase!$AC35,AD34,,150))+MATCH(1,OFFSET(DataBase!$AC35,AD34,,150),0)-1-ROW(),1000)</f>
        <v>1000</v>
      </c>
    </row>
    <row r="36" spans="2:30" x14ac:dyDescent="0.25">
      <c r="B36" s="300">
        <f t="shared" si="15"/>
        <v>0</v>
      </c>
      <c r="C36" s="300">
        <f t="shared" si="16"/>
        <v>0</v>
      </c>
      <c r="D36" s="300">
        <f t="shared" si="17"/>
        <v>0</v>
      </c>
      <c r="F36" s="300">
        <f t="shared" si="18"/>
        <v>0</v>
      </c>
      <c r="G36" s="300">
        <f t="shared" si="19"/>
        <v>0</v>
      </c>
      <c r="H36" s="300">
        <f t="shared" si="20"/>
        <v>0</v>
      </c>
      <c r="J36" s="300">
        <f t="shared" si="21"/>
        <v>0</v>
      </c>
      <c r="K36" s="300">
        <f t="shared" si="22"/>
        <v>0</v>
      </c>
      <c r="L36" s="300">
        <f t="shared" si="23"/>
        <v>0</v>
      </c>
      <c r="N36" s="160">
        <f ca="1">OFFSET(B36,DataBase!$R36,0)</f>
        <v>0</v>
      </c>
      <c r="O36" s="161">
        <f ca="1">OFFSET(C36,DataBase!$R36,0)</f>
        <v>0</v>
      </c>
      <c r="P36" s="161">
        <f ca="1">OFFSET(D36,DataBase!$R36,0)</f>
        <v>0</v>
      </c>
      <c r="Q36" s="139">
        <f t="shared" si="12"/>
        <v>0</v>
      </c>
      <c r="R36" s="159">
        <f ca="1">IFERROR(ROW(OFFSET(DataBase!$Q36,R35,,150))+MATCH(1,OFFSET(DataBase!$Q36,R35,,150),0)-1-ROW(),1000)</f>
        <v>1000</v>
      </c>
      <c r="T36" s="160">
        <f ca="1">OFFSET(F36,DataBase!$X36,0)</f>
        <v>0</v>
      </c>
      <c r="U36" s="161">
        <f ca="1">OFFSET(G36,DataBase!$X36,0)</f>
        <v>0</v>
      </c>
      <c r="V36" s="161">
        <f ca="1">OFFSET(H36,DataBase!$X36,0)</f>
        <v>0</v>
      </c>
      <c r="W36" s="161">
        <f t="shared" si="13"/>
        <v>0</v>
      </c>
      <c r="X36" s="159">
        <f ca="1">IFERROR(ROW(OFFSET(DataBase!$W36,X35,,150))+MATCH(1,OFFSET(DataBase!$W36,X35,,150),0)-1-ROW(),1000)</f>
        <v>1000</v>
      </c>
      <c r="Z36" s="160">
        <f ca="1">OFFSET(J36,DataBase!$AD36,0)</f>
        <v>0</v>
      </c>
      <c r="AA36" s="161">
        <f ca="1">OFFSET(K36,DataBase!$AD36,0)</f>
        <v>0</v>
      </c>
      <c r="AB36" s="161">
        <f ca="1">OFFSET(L36,DataBase!$AD36,0)</f>
        <v>0</v>
      </c>
      <c r="AC36" s="161">
        <f t="shared" si="14"/>
        <v>0</v>
      </c>
      <c r="AD36" s="159">
        <f ca="1">IFERROR(ROW(OFFSET(DataBase!$AC36,AD35,,150))+MATCH(1,OFFSET(DataBase!$AC36,AD35,,150),0)-1-ROW(),1000)</f>
        <v>1000</v>
      </c>
    </row>
    <row r="37" spans="2:30" x14ac:dyDescent="0.25">
      <c r="B37" s="300">
        <f t="shared" si="15"/>
        <v>0</v>
      </c>
      <c r="C37" s="300">
        <f t="shared" si="16"/>
        <v>0</v>
      </c>
      <c r="D37" s="300">
        <f t="shared" si="17"/>
        <v>0</v>
      </c>
      <c r="F37" s="300">
        <f t="shared" si="18"/>
        <v>0</v>
      </c>
      <c r="G37" s="300">
        <f t="shared" si="19"/>
        <v>0</v>
      </c>
      <c r="H37" s="300">
        <f t="shared" si="20"/>
        <v>0</v>
      </c>
      <c r="J37" s="300">
        <f t="shared" si="21"/>
        <v>0</v>
      </c>
      <c r="K37" s="300">
        <f t="shared" si="22"/>
        <v>0</v>
      </c>
      <c r="L37" s="300">
        <f t="shared" si="23"/>
        <v>0</v>
      </c>
      <c r="N37" s="160">
        <f ca="1">OFFSET(B37,DataBase!$R37,0)</f>
        <v>0</v>
      </c>
      <c r="O37" s="161">
        <f ca="1">OFFSET(C37,DataBase!$R37,0)</f>
        <v>0</v>
      </c>
      <c r="P37" s="161">
        <f ca="1">OFFSET(D37,DataBase!$R37,0)</f>
        <v>0</v>
      </c>
      <c r="Q37" s="139">
        <f t="shared" si="12"/>
        <v>0</v>
      </c>
      <c r="R37" s="159">
        <f ca="1">IFERROR(ROW(OFFSET(DataBase!$Q37,R36,,150))+MATCH(1,OFFSET(DataBase!$Q37,R36,,150),0)-1-ROW(),1000)</f>
        <v>1000</v>
      </c>
      <c r="T37" s="160">
        <f ca="1">OFFSET(F37,DataBase!$X37,0)</f>
        <v>0</v>
      </c>
      <c r="U37" s="161">
        <f ca="1">OFFSET(G37,DataBase!$X37,0)</f>
        <v>0</v>
      </c>
      <c r="V37" s="161">
        <f ca="1">OFFSET(H37,DataBase!$X37,0)</f>
        <v>0</v>
      </c>
      <c r="W37" s="161">
        <f t="shared" si="13"/>
        <v>0</v>
      </c>
      <c r="X37" s="159">
        <f ca="1">IFERROR(ROW(OFFSET(DataBase!$W37,X36,,150))+MATCH(1,OFFSET(DataBase!$W37,X36,,150),0)-1-ROW(),1000)</f>
        <v>1000</v>
      </c>
      <c r="Z37" s="160">
        <f ca="1">OFFSET(J37,DataBase!$AD37,0)</f>
        <v>0</v>
      </c>
      <c r="AA37" s="161">
        <f ca="1">OFFSET(K37,DataBase!$AD37,0)</f>
        <v>0</v>
      </c>
      <c r="AB37" s="161">
        <f ca="1">OFFSET(L37,DataBase!$AD37,0)</f>
        <v>0</v>
      </c>
      <c r="AC37" s="161">
        <f t="shared" si="14"/>
        <v>0</v>
      </c>
      <c r="AD37" s="159">
        <f ca="1">IFERROR(ROW(OFFSET(DataBase!$AC37,AD36,,150))+MATCH(1,OFFSET(DataBase!$AC37,AD36,,150),0)-1-ROW(),1000)</f>
        <v>1000</v>
      </c>
    </row>
    <row r="38" spans="2:30" x14ac:dyDescent="0.25">
      <c r="B38" s="300">
        <f t="shared" si="15"/>
        <v>0</v>
      </c>
      <c r="C38" s="300">
        <f t="shared" si="16"/>
        <v>0</v>
      </c>
      <c r="D38" s="300">
        <f t="shared" si="17"/>
        <v>0</v>
      </c>
      <c r="F38" s="300">
        <f t="shared" si="18"/>
        <v>0</v>
      </c>
      <c r="G38" s="300">
        <f t="shared" si="19"/>
        <v>0</v>
      </c>
      <c r="H38" s="300">
        <f t="shared" si="20"/>
        <v>0</v>
      </c>
      <c r="J38" s="300">
        <f t="shared" si="21"/>
        <v>0</v>
      </c>
      <c r="K38" s="300">
        <f t="shared" si="22"/>
        <v>0</v>
      </c>
      <c r="L38" s="300">
        <f t="shared" si="23"/>
        <v>0</v>
      </c>
      <c r="N38" s="160">
        <f ca="1">OFFSET(B38,DataBase!$R38,0)</f>
        <v>0</v>
      </c>
      <c r="O38" s="161">
        <f ca="1">OFFSET(C38,DataBase!$R38,0)</f>
        <v>0</v>
      </c>
      <c r="P38" s="161">
        <f ca="1">OFFSET(D38,DataBase!$R38,0)</f>
        <v>0</v>
      </c>
      <c r="Q38" s="139">
        <f t="shared" si="12"/>
        <v>0</v>
      </c>
      <c r="R38" s="159">
        <f ca="1">IFERROR(ROW(OFFSET(DataBase!$Q38,R37,,150))+MATCH(1,OFFSET(DataBase!$Q38,R37,,150),0)-1-ROW(),1000)</f>
        <v>1000</v>
      </c>
      <c r="T38" s="160">
        <f ca="1">OFFSET(F38,DataBase!$X38,0)</f>
        <v>0</v>
      </c>
      <c r="U38" s="161">
        <f ca="1">OFFSET(G38,DataBase!$X38,0)</f>
        <v>0</v>
      </c>
      <c r="V38" s="161">
        <f ca="1">OFFSET(H38,DataBase!$X38,0)</f>
        <v>0</v>
      </c>
      <c r="W38" s="161">
        <f t="shared" si="13"/>
        <v>0</v>
      </c>
      <c r="X38" s="159">
        <f ca="1">IFERROR(ROW(OFFSET(DataBase!$W38,X37,,150))+MATCH(1,OFFSET(DataBase!$W38,X37,,150),0)-1-ROW(),1000)</f>
        <v>1000</v>
      </c>
      <c r="Z38" s="160">
        <f ca="1">OFFSET(J38,DataBase!$AD38,0)</f>
        <v>0</v>
      </c>
      <c r="AA38" s="161">
        <f ca="1">OFFSET(K38,DataBase!$AD38,0)</f>
        <v>0</v>
      </c>
      <c r="AB38" s="161">
        <f ca="1">OFFSET(L38,DataBase!$AD38,0)</f>
        <v>0</v>
      </c>
      <c r="AC38" s="161">
        <f t="shared" si="14"/>
        <v>0</v>
      </c>
      <c r="AD38" s="159">
        <f ca="1">IFERROR(ROW(OFFSET(DataBase!$AC38,AD37,,150))+MATCH(1,OFFSET(DataBase!$AC38,AD37,,150),0)-1-ROW(),1000)</f>
        <v>1000</v>
      </c>
    </row>
    <row r="39" spans="2:30" x14ac:dyDescent="0.25">
      <c r="B39" s="300">
        <f t="shared" si="15"/>
        <v>0</v>
      </c>
      <c r="C39" s="300">
        <f t="shared" si="16"/>
        <v>0</v>
      </c>
      <c r="D39" s="300">
        <f t="shared" si="17"/>
        <v>0</v>
      </c>
      <c r="F39" s="300">
        <f t="shared" si="18"/>
        <v>0</v>
      </c>
      <c r="G39" s="300">
        <f t="shared" si="19"/>
        <v>0</v>
      </c>
      <c r="H39" s="300">
        <f t="shared" si="20"/>
        <v>0</v>
      </c>
      <c r="J39" s="300">
        <f t="shared" si="21"/>
        <v>0</v>
      </c>
      <c r="K39" s="300">
        <f t="shared" si="22"/>
        <v>0</v>
      </c>
      <c r="L39" s="300">
        <f t="shared" si="23"/>
        <v>0</v>
      </c>
      <c r="N39" s="160">
        <f ca="1">OFFSET(B39,DataBase!$R39,0)</f>
        <v>0</v>
      </c>
      <c r="O39" s="161">
        <f ca="1">OFFSET(C39,DataBase!$R39,0)</f>
        <v>0</v>
      </c>
      <c r="P39" s="161">
        <f ca="1">OFFSET(D39,DataBase!$R39,0)</f>
        <v>0</v>
      </c>
      <c r="Q39" s="139">
        <f t="shared" si="12"/>
        <v>0</v>
      </c>
      <c r="R39" s="159">
        <f ca="1">IFERROR(ROW(OFFSET(DataBase!$Q39,R38,,150))+MATCH(1,OFFSET(DataBase!$Q39,R38,,150),0)-1-ROW(),1000)</f>
        <v>1000</v>
      </c>
      <c r="T39" s="160">
        <f ca="1">OFFSET(F39,DataBase!$X39,0)</f>
        <v>0</v>
      </c>
      <c r="U39" s="161">
        <f ca="1">OFFSET(G39,DataBase!$X39,0)</f>
        <v>0</v>
      </c>
      <c r="V39" s="161">
        <f ca="1">OFFSET(H39,DataBase!$X39,0)</f>
        <v>0</v>
      </c>
      <c r="W39" s="161">
        <f t="shared" si="13"/>
        <v>0</v>
      </c>
      <c r="X39" s="159">
        <f ca="1">IFERROR(ROW(OFFSET(DataBase!$W39,X38,,150))+MATCH(1,OFFSET(DataBase!$W39,X38,,150),0)-1-ROW(),1000)</f>
        <v>1000</v>
      </c>
      <c r="Z39" s="160">
        <f ca="1">OFFSET(J39,DataBase!$AD39,0)</f>
        <v>0</v>
      </c>
      <c r="AA39" s="161">
        <f ca="1">OFFSET(K39,DataBase!$AD39,0)</f>
        <v>0</v>
      </c>
      <c r="AB39" s="161">
        <f ca="1">OFFSET(L39,DataBase!$AD39,0)</f>
        <v>0</v>
      </c>
      <c r="AC39" s="161">
        <f t="shared" si="14"/>
        <v>0</v>
      </c>
      <c r="AD39" s="159">
        <f ca="1">IFERROR(ROW(OFFSET(DataBase!$AC39,AD38,,150))+MATCH(1,OFFSET(DataBase!$AC39,AD38,,150),0)-1-ROW(),1000)</f>
        <v>1000</v>
      </c>
    </row>
    <row r="40" spans="2:30" x14ac:dyDescent="0.25">
      <c r="B40" s="300">
        <f t="shared" si="15"/>
        <v>0</v>
      </c>
      <c r="C40" s="300">
        <f t="shared" si="16"/>
        <v>0</v>
      </c>
      <c r="D40" s="300">
        <f t="shared" si="17"/>
        <v>0</v>
      </c>
      <c r="F40" s="300">
        <f t="shared" si="18"/>
        <v>0</v>
      </c>
      <c r="G40" s="300">
        <f t="shared" si="19"/>
        <v>0</v>
      </c>
      <c r="H40" s="300">
        <f t="shared" si="20"/>
        <v>0</v>
      </c>
      <c r="J40" s="300">
        <f t="shared" si="21"/>
        <v>0</v>
      </c>
      <c r="K40" s="300">
        <f t="shared" si="22"/>
        <v>0</v>
      </c>
      <c r="L40" s="300">
        <f t="shared" si="23"/>
        <v>0</v>
      </c>
      <c r="N40" s="160">
        <f ca="1">OFFSET(B40,DataBase!$R40,0)</f>
        <v>0</v>
      </c>
      <c r="O40" s="161">
        <f ca="1">OFFSET(C40,DataBase!$R40,0)</f>
        <v>0</v>
      </c>
      <c r="P40" s="161">
        <f ca="1">OFFSET(D40,DataBase!$R40,0)</f>
        <v>0</v>
      </c>
      <c r="Q40" s="139">
        <f t="shared" si="12"/>
        <v>0</v>
      </c>
      <c r="R40" s="159">
        <f ca="1">IFERROR(ROW(OFFSET(DataBase!$Q40,R39,,150))+MATCH(1,OFFSET(DataBase!$Q40,R39,,150),0)-1-ROW(),1000)</f>
        <v>1000</v>
      </c>
      <c r="T40" s="160">
        <f ca="1">OFFSET(F40,DataBase!$X40,0)</f>
        <v>0</v>
      </c>
      <c r="U40" s="161">
        <f ca="1">OFFSET(G40,DataBase!$X40,0)</f>
        <v>0</v>
      </c>
      <c r="V40" s="161">
        <f ca="1">OFFSET(H40,DataBase!$X40,0)</f>
        <v>0</v>
      </c>
      <c r="W40" s="161">
        <f t="shared" si="13"/>
        <v>0</v>
      </c>
      <c r="X40" s="159">
        <f ca="1">IFERROR(ROW(OFFSET(DataBase!$W40,X39,,150))+MATCH(1,OFFSET(DataBase!$W40,X39,,150),0)-1-ROW(),1000)</f>
        <v>1000</v>
      </c>
      <c r="Z40" s="160">
        <f ca="1">OFFSET(J40,DataBase!$AD40,0)</f>
        <v>0</v>
      </c>
      <c r="AA40" s="161">
        <f ca="1">OFFSET(K40,DataBase!$AD40,0)</f>
        <v>0</v>
      </c>
      <c r="AB40" s="161">
        <f ca="1">OFFSET(L40,DataBase!$AD40,0)</f>
        <v>0</v>
      </c>
      <c r="AC40" s="161">
        <f t="shared" si="14"/>
        <v>0</v>
      </c>
      <c r="AD40" s="159">
        <f ca="1">IFERROR(ROW(OFFSET(DataBase!$AC40,AD39,,150))+MATCH(1,OFFSET(DataBase!$AC40,AD39,,150),0)-1-ROW(),1000)</f>
        <v>1000</v>
      </c>
    </row>
    <row r="41" spans="2:30" x14ac:dyDescent="0.25">
      <c r="B41" s="300">
        <f t="shared" si="15"/>
        <v>0</v>
      </c>
      <c r="C41" s="300">
        <f t="shared" si="16"/>
        <v>0</v>
      </c>
      <c r="D41" s="300">
        <f t="shared" si="17"/>
        <v>0</v>
      </c>
      <c r="F41" s="300">
        <f t="shared" si="18"/>
        <v>0</v>
      </c>
      <c r="G41" s="300">
        <f t="shared" si="19"/>
        <v>0</v>
      </c>
      <c r="H41" s="300">
        <f t="shared" si="20"/>
        <v>0</v>
      </c>
      <c r="J41" s="300">
        <f t="shared" si="21"/>
        <v>0</v>
      </c>
      <c r="K41" s="300">
        <f t="shared" si="22"/>
        <v>0</v>
      </c>
      <c r="L41" s="300">
        <f t="shared" si="23"/>
        <v>0</v>
      </c>
      <c r="N41" s="160">
        <f ca="1">OFFSET(B41,DataBase!$R41,0)</f>
        <v>0</v>
      </c>
      <c r="O41" s="161">
        <f ca="1">OFFSET(C41,DataBase!$R41,0)</f>
        <v>0</v>
      </c>
      <c r="P41" s="161">
        <f ca="1">OFFSET(D41,DataBase!$R41,0)</f>
        <v>0</v>
      </c>
      <c r="Q41" s="139">
        <f t="shared" si="12"/>
        <v>0</v>
      </c>
      <c r="R41" s="159">
        <f ca="1">IFERROR(ROW(OFFSET(DataBase!$Q41,R40,,150))+MATCH(1,OFFSET(DataBase!$Q41,R40,,150),0)-1-ROW(),1000)</f>
        <v>1000</v>
      </c>
      <c r="T41" s="160">
        <f ca="1">OFFSET(F41,DataBase!$X41,0)</f>
        <v>0</v>
      </c>
      <c r="U41" s="161">
        <f ca="1">OFFSET(G41,DataBase!$X41,0)</f>
        <v>0</v>
      </c>
      <c r="V41" s="161">
        <f ca="1">OFFSET(H41,DataBase!$X41,0)</f>
        <v>0</v>
      </c>
      <c r="W41" s="161">
        <f t="shared" si="13"/>
        <v>0</v>
      </c>
      <c r="X41" s="159">
        <f ca="1">IFERROR(ROW(OFFSET(DataBase!$W41,X40,,150))+MATCH(1,OFFSET(DataBase!$W41,X40,,150),0)-1-ROW(),1000)</f>
        <v>1000</v>
      </c>
      <c r="Z41" s="160">
        <f ca="1">OFFSET(J41,DataBase!$AD41,0)</f>
        <v>0</v>
      </c>
      <c r="AA41" s="161">
        <f ca="1">OFFSET(K41,DataBase!$AD41,0)</f>
        <v>0</v>
      </c>
      <c r="AB41" s="161">
        <f ca="1">OFFSET(L41,DataBase!$AD41,0)</f>
        <v>0</v>
      </c>
      <c r="AC41" s="161">
        <f t="shared" si="14"/>
        <v>0</v>
      </c>
      <c r="AD41" s="159">
        <f ca="1">IFERROR(ROW(OFFSET(DataBase!$AC41,AD40,,150))+MATCH(1,OFFSET(DataBase!$AC41,AD40,,150),0)-1-ROW(),1000)</f>
        <v>1000</v>
      </c>
    </row>
    <row r="42" spans="2:30" x14ac:dyDescent="0.25">
      <c r="B42" s="300">
        <f t="shared" si="15"/>
        <v>0</v>
      </c>
      <c r="C42" s="300">
        <f t="shared" si="16"/>
        <v>0</v>
      </c>
      <c r="D42" s="300">
        <f t="shared" si="17"/>
        <v>0</v>
      </c>
      <c r="F42" s="300">
        <f t="shared" si="18"/>
        <v>0</v>
      </c>
      <c r="G42" s="300">
        <f t="shared" si="19"/>
        <v>0</v>
      </c>
      <c r="H42" s="300">
        <f t="shared" si="20"/>
        <v>0</v>
      </c>
      <c r="J42" s="300">
        <f t="shared" si="21"/>
        <v>0</v>
      </c>
      <c r="K42" s="300">
        <f t="shared" si="22"/>
        <v>0</v>
      </c>
      <c r="L42" s="300">
        <f t="shared" si="23"/>
        <v>0</v>
      </c>
      <c r="N42" s="160">
        <f ca="1">OFFSET(B42,DataBase!$R42,0)</f>
        <v>0</v>
      </c>
      <c r="O42" s="161">
        <f ca="1">OFFSET(C42,DataBase!$R42,0)</f>
        <v>0</v>
      </c>
      <c r="P42" s="161">
        <f ca="1">OFFSET(D42,DataBase!$R42,0)</f>
        <v>0</v>
      </c>
      <c r="Q42" s="139">
        <f t="shared" si="12"/>
        <v>0</v>
      </c>
      <c r="R42" s="159">
        <f ca="1">IFERROR(ROW(OFFSET(DataBase!$Q42,R41,,150))+MATCH(1,OFFSET(DataBase!$Q42,R41,,150),0)-1-ROW(),1000)</f>
        <v>1000</v>
      </c>
      <c r="T42" s="160">
        <f ca="1">OFFSET(F42,DataBase!$X42,0)</f>
        <v>0</v>
      </c>
      <c r="U42" s="161">
        <f ca="1">OFFSET(G42,DataBase!$X42,0)</f>
        <v>0</v>
      </c>
      <c r="V42" s="161">
        <f ca="1">OFFSET(H42,DataBase!$X42,0)</f>
        <v>0</v>
      </c>
      <c r="W42" s="161">
        <f t="shared" si="13"/>
        <v>0</v>
      </c>
      <c r="X42" s="159">
        <f ca="1">IFERROR(ROW(OFFSET(DataBase!$W42,X41,,150))+MATCH(1,OFFSET(DataBase!$W42,X41,,150),0)-1-ROW(),1000)</f>
        <v>1000</v>
      </c>
      <c r="Z42" s="160">
        <f ca="1">OFFSET(J42,DataBase!$AD42,0)</f>
        <v>0</v>
      </c>
      <c r="AA42" s="161">
        <f ca="1">OFFSET(K42,DataBase!$AD42,0)</f>
        <v>0</v>
      </c>
      <c r="AB42" s="161">
        <f ca="1">OFFSET(L42,DataBase!$AD42,0)</f>
        <v>0</v>
      </c>
      <c r="AC42" s="161">
        <f t="shared" si="14"/>
        <v>0</v>
      </c>
      <c r="AD42" s="159">
        <f ca="1">IFERROR(ROW(OFFSET(DataBase!$AC42,AD41,,150))+MATCH(1,OFFSET(DataBase!$AC42,AD41,,150),0)-1-ROW(),1000)</f>
        <v>1000</v>
      </c>
    </row>
    <row r="43" spans="2:30" x14ac:dyDescent="0.25">
      <c r="B43" s="300">
        <f t="shared" si="15"/>
        <v>0</v>
      </c>
      <c r="C43" s="300">
        <f t="shared" si="16"/>
        <v>0</v>
      </c>
      <c r="D43" s="300">
        <f t="shared" si="17"/>
        <v>0</v>
      </c>
      <c r="F43" s="300">
        <f t="shared" si="18"/>
        <v>0</v>
      </c>
      <c r="G43" s="300">
        <f t="shared" si="19"/>
        <v>0</v>
      </c>
      <c r="H43" s="300">
        <f t="shared" si="20"/>
        <v>0</v>
      </c>
      <c r="J43" s="300">
        <f t="shared" si="21"/>
        <v>0</v>
      </c>
      <c r="K43" s="300">
        <f t="shared" si="22"/>
        <v>0</v>
      </c>
      <c r="L43" s="300">
        <f t="shared" si="23"/>
        <v>0</v>
      </c>
      <c r="N43" s="160">
        <f ca="1">OFFSET(B43,DataBase!$R43,0)</f>
        <v>0</v>
      </c>
      <c r="O43" s="161">
        <f ca="1">OFFSET(C43,DataBase!$R43,0)</f>
        <v>0</v>
      </c>
      <c r="P43" s="161">
        <f ca="1">OFFSET(D43,DataBase!$R43,0)</f>
        <v>0</v>
      </c>
      <c r="Q43" s="139">
        <f t="shared" si="12"/>
        <v>0</v>
      </c>
      <c r="R43" s="159">
        <f ca="1">IFERROR(ROW(OFFSET(DataBase!$Q43,R42,,150))+MATCH(1,OFFSET(DataBase!$Q43,R42,,150),0)-1-ROW(),1000)</f>
        <v>1000</v>
      </c>
      <c r="T43" s="160">
        <f ca="1">OFFSET(F43,DataBase!$X43,0)</f>
        <v>0</v>
      </c>
      <c r="U43" s="161">
        <f ca="1">OFFSET(G43,DataBase!$X43,0)</f>
        <v>0</v>
      </c>
      <c r="V43" s="161">
        <f ca="1">OFFSET(H43,DataBase!$X43,0)</f>
        <v>0</v>
      </c>
      <c r="W43" s="161">
        <f t="shared" si="13"/>
        <v>0</v>
      </c>
      <c r="X43" s="159">
        <f ca="1">IFERROR(ROW(OFFSET(DataBase!$W43,X42,,150))+MATCH(1,OFFSET(DataBase!$W43,X42,,150),0)-1-ROW(),1000)</f>
        <v>1000</v>
      </c>
      <c r="Z43" s="160">
        <f ca="1">OFFSET(J43,DataBase!$AD43,0)</f>
        <v>0</v>
      </c>
      <c r="AA43" s="161">
        <f ca="1">OFFSET(K43,DataBase!$AD43,0)</f>
        <v>0</v>
      </c>
      <c r="AB43" s="161">
        <f ca="1">OFFSET(L43,DataBase!$AD43,0)</f>
        <v>0</v>
      </c>
      <c r="AC43" s="161">
        <f t="shared" si="14"/>
        <v>0</v>
      </c>
      <c r="AD43" s="159">
        <f ca="1">IFERROR(ROW(OFFSET(DataBase!$AC43,AD42,,150))+MATCH(1,OFFSET(DataBase!$AC43,AD42,,150),0)-1-ROW(),1000)</f>
        <v>1000</v>
      </c>
    </row>
    <row r="44" spans="2:30" x14ac:dyDescent="0.25">
      <c r="B44" s="300">
        <f t="shared" si="15"/>
        <v>0</v>
      </c>
      <c r="C44" s="300">
        <f t="shared" si="16"/>
        <v>0</v>
      </c>
      <c r="D44" s="300">
        <f t="shared" si="17"/>
        <v>0</v>
      </c>
      <c r="F44" s="300">
        <f t="shared" si="18"/>
        <v>0</v>
      </c>
      <c r="G44" s="300">
        <f t="shared" si="19"/>
        <v>0</v>
      </c>
      <c r="H44" s="300">
        <f t="shared" si="20"/>
        <v>0</v>
      </c>
      <c r="J44" s="300">
        <f t="shared" si="21"/>
        <v>0</v>
      </c>
      <c r="K44" s="300">
        <f t="shared" si="22"/>
        <v>0</v>
      </c>
      <c r="L44" s="300">
        <f t="shared" si="23"/>
        <v>0</v>
      </c>
      <c r="N44" s="160">
        <f ca="1">OFFSET(B44,DataBase!$R44,0)</f>
        <v>0</v>
      </c>
      <c r="O44" s="161">
        <f ca="1">OFFSET(C44,DataBase!$R44,0)</f>
        <v>0</v>
      </c>
      <c r="P44" s="161">
        <f ca="1">OFFSET(D44,DataBase!$R44,0)</f>
        <v>0</v>
      </c>
      <c r="Q44" s="139">
        <f t="shared" si="12"/>
        <v>0</v>
      </c>
      <c r="R44" s="159">
        <f ca="1">IFERROR(ROW(OFFSET(DataBase!$Q44,R43,,150))+MATCH(1,OFFSET(DataBase!$Q44,R43,,150),0)-1-ROW(),1000)</f>
        <v>1000</v>
      </c>
      <c r="T44" s="160">
        <f ca="1">OFFSET(F44,DataBase!$X44,0)</f>
        <v>0</v>
      </c>
      <c r="U44" s="161">
        <f ca="1">OFFSET(G44,DataBase!$X44,0)</f>
        <v>0</v>
      </c>
      <c r="V44" s="161">
        <f ca="1">OFFSET(H44,DataBase!$X44,0)</f>
        <v>0</v>
      </c>
      <c r="W44" s="161">
        <f t="shared" si="13"/>
        <v>0</v>
      </c>
      <c r="X44" s="159">
        <f ca="1">IFERROR(ROW(OFFSET(DataBase!$W44,X43,,150))+MATCH(1,OFFSET(DataBase!$W44,X43,,150),0)-1-ROW(),1000)</f>
        <v>1000</v>
      </c>
      <c r="Z44" s="160">
        <f ca="1">OFFSET(J44,DataBase!$AD44,0)</f>
        <v>0</v>
      </c>
      <c r="AA44" s="161">
        <f ca="1">OFFSET(K44,DataBase!$AD44,0)</f>
        <v>0</v>
      </c>
      <c r="AB44" s="161">
        <f ca="1">OFFSET(L44,DataBase!$AD44,0)</f>
        <v>0</v>
      </c>
      <c r="AC44" s="161">
        <f t="shared" si="14"/>
        <v>0</v>
      </c>
      <c r="AD44" s="159">
        <f ca="1">IFERROR(ROW(OFFSET(DataBase!$AC44,AD43,,150))+MATCH(1,OFFSET(DataBase!$AC44,AD43,,150),0)-1-ROW(),1000)</f>
        <v>1000</v>
      </c>
    </row>
    <row r="45" spans="2:30" x14ac:dyDescent="0.25">
      <c r="B45" s="300">
        <f t="shared" si="15"/>
        <v>0</v>
      </c>
      <c r="C45" s="300">
        <f t="shared" si="16"/>
        <v>0</v>
      </c>
      <c r="D45" s="300">
        <f t="shared" si="17"/>
        <v>0</v>
      </c>
      <c r="F45" s="300">
        <f t="shared" si="18"/>
        <v>0</v>
      </c>
      <c r="G45" s="300">
        <f t="shared" si="19"/>
        <v>0</v>
      </c>
      <c r="H45" s="300">
        <f t="shared" si="20"/>
        <v>0</v>
      </c>
      <c r="J45" s="300">
        <f t="shared" si="21"/>
        <v>0</v>
      </c>
      <c r="K45" s="300">
        <f t="shared" si="22"/>
        <v>0</v>
      </c>
      <c r="L45" s="300">
        <f t="shared" si="23"/>
        <v>0</v>
      </c>
      <c r="N45" s="160">
        <f ca="1">OFFSET(B45,DataBase!$R45,0)</f>
        <v>0</v>
      </c>
      <c r="O45" s="161">
        <f ca="1">OFFSET(C45,DataBase!$R45,0)</f>
        <v>0</v>
      </c>
      <c r="P45" s="161">
        <f ca="1">OFFSET(D45,DataBase!$R45,0)</f>
        <v>0</v>
      </c>
      <c r="Q45" s="139">
        <f t="shared" si="12"/>
        <v>0</v>
      </c>
      <c r="R45" s="159">
        <f ca="1">IFERROR(ROW(OFFSET(DataBase!$Q45,R44,,150))+MATCH(1,OFFSET(DataBase!$Q45,R44,,150),0)-1-ROW(),1000)</f>
        <v>1000</v>
      </c>
      <c r="T45" s="160">
        <f ca="1">OFFSET(F45,DataBase!$X45,0)</f>
        <v>0</v>
      </c>
      <c r="U45" s="161">
        <f ca="1">OFFSET(G45,DataBase!$X45,0)</f>
        <v>0</v>
      </c>
      <c r="V45" s="161">
        <f ca="1">OFFSET(H45,DataBase!$X45,0)</f>
        <v>0</v>
      </c>
      <c r="W45" s="161">
        <f t="shared" si="13"/>
        <v>0</v>
      </c>
      <c r="X45" s="159">
        <f ca="1">IFERROR(ROW(OFFSET(DataBase!$W45,X44,,150))+MATCH(1,OFFSET(DataBase!$W45,X44,,150),0)-1-ROW(),1000)</f>
        <v>1000</v>
      </c>
      <c r="Z45" s="160">
        <f ca="1">OFFSET(J45,DataBase!$AD45,0)</f>
        <v>0</v>
      </c>
      <c r="AA45" s="161">
        <f ca="1">OFFSET(K45,DataBase!$AD45,0)</f>
        <v>0</v>
      </c>
      <c r="AB45" s="161">
        <f ca="1">OFFSET(L45,DataBase!$AD45,0)</f>
        <v>0</v>
      </c>
      <c r="AC45" s="161">
        <f t="shared" si="14"/>
        <v>0</v>
      </c>
      <c r="AD45" s="159">
        <f ca="1">IFERROR(ROW(OFFSET(DataBase!$AC45,AD44,,150))+MATCH(1,OFFSET(DataBase!$AC45,AD44,,150),0)-1-ROW(),1000)</f>
        <v>1000</v>
      </c>
    </row>
    <row r="46" spans="2:30" x14ac:dyDescent="0.25">
      <c r="B46" s="300">
        <f t="shared" si="15"/>
        <v>0</v>
      </c>
      <c r="C46" s="300">
        <f t="shared" si="16"/>
        <v>0</v>
      </c>
      <c r="D46" s="300">
        <f t="shared" si="17"/>
        <v>0</v>
      </c>
      <c r="F46" s="300">
        <f t="shared" si="18"/>
        <v>0</v>
      </c>
      <c r="G46" s="300">
        <f t="shared" si="19"/>
        <v>0</v>
      </c>
      <c r="H46" s="300">
        <f t="shared" si="20"/>
        <v>0</v>
      </c>
      <c r="J46" s="300">
        <f t="shared" si="21"/>
        <v>0</v>
      </c>
      <c r="K46" s="300">
        <f t="shared" si="22"/>
        <v>0</v>
      </c>
      <c r="L46" s="300">
        <f t="shared" si="23"/>
        <v>0</v>
      </c>
      <c r="N46" s="160">
        <f ca="1">OFFSET(B46,DataBase!$R46,0)</f>
        <v>0</v>
      </c>
      <c r="O46" s="161">
        <f ca="1">OFFSET(C46,DataBase!$R46,0)</f>
        <v>0</v>
      </c>
      <c r="P46" s="161">
        <f ca="1">OFFSET(D46,DataBase!$R46,0)</f>
        <v>0</v>
      </c>
      <c r="Q46" s="139">
        <f t="shared" si="12"/>
        <v>0</v>
      </c>
      <c r="R46" s="159">
        <f ca="1">IFERROR(ROW(OFFSET(DataBase!$Q46,R45,,150))+MATCH(1,OFFSET(DataBase!$Q46,R45,,150),0)-1-ROW(),1000)</f>
        <v>1000</v>
      </c>
      <c r="T46" s="160">
        <f ca="1">OFFSET(F46,DataBase!$X46,0)</f>
        <v>0</v>
      </c>
      <c r="U46" s="161">
        <f ca="1">OFFSET(G46,DataBase!$X46,0)</f>
        <v>0</v>
      </c>
      <c r="V46" s="161">
        <f ca="1">OFFSET(H46,DataBase!$X46,0)</f>
        <v>0</v>
      </c>
      <c r="W46" s="161">
        <f t="shared" si="13"/>
        <v>0</v>
      </c>
      <c r="X46" s="159">
        <f ca="1">IFERROR(ROW(OFFSET(DataBase!$W46,X45,,150))+MATCH(1,OFFSET(DataBase!$W46,X45,,150),0)-1-ROW(),1000)</f>
        <v>1000</v>
      </c>
      <c r="Z46" s="160">
        <f ca="1">OFFSET(J46,DataBase!$AD46,0)</f>
        <v>0</v>
      </c>
      <c r="AA46" s="161">
        <f ca="1">OFFSET(K46,DataBase!$AD46,0)</f>
        <v>0</v>
      </c>
      <c r="AB46" s="161">
        <f ca="1">OFFSET(L46,DataBase!$AD46,0)</f>
        <v>0</v>
      </c>
      <c r="AC46" s="161">
        <f t="shared" si="14"/>
        <v>0</v>
      </c>
      <c r="AD46" s="159">
        <f ca="1">IFERROR(ROW(OFFSET(DataBase!$AC46,AD45,,150))+MATCH(1,OFFSET(DataBase!$AC46,AD45,,150),0)-1-ROW(),1000)</f>
        <v>1000</v>
      </c>
    </row>
    <row r="47" spans="2:30" x14ac:dyDescent="0.25">
      <c r="B47" s="300">
        <f t="shared" si="15"/>
        <v>0</v>
      </c>
      <c r="C47" s="300">
        <f t="shared" si="16"/>
        <v>0</v>
      </c>
      <c r="D47" s="300">
        <f t="shared" si="17"/>
        <v>0</v>
      </c>
      <c r="F47" s="300">
        <f t="shared" si="18"/>
        <v>0</v>
      </c>
      <c r="G47" s="300">
        <f t="shared" si="19"/>
        <v>0</v>
      </c>
      <c r="H47" s="300">
        <f t="shared" si="20"/>
        <v>0</v>
      </c>
      <c r="J47" s="300">
        <f t="shared" si="21"/>
        <v>0</v>
      </c>
      <c r="K47" s="300">
        <f t="shared" si="22"/>
        <v>0</v>
      </c>
      <c r="L47" s="300">
        <f t="shared" si="23"/>
        <v>0</v>
      </c>
      <c r="N47" s="160">
        <f ca="1">OFFSET(B47,DataBase!$R47,0)</f>
        <v>0</v>
      </c>
      <c r="O47" s="161">
        <f ca="1">OFFSET(C47,DataBase!$R47,0)</f>
        <v>0</v>
      </c>
      <c r="P47" s="161">
        <f ca="1">OFFSET(D47,DataBase!$R47,0)</f>
        <v>0</v>
      </c>
      <c r="Q47" s="139">
        <f t="shared" si="12"/>
        <v>0</v>
      </c>
      <c r="R47" s="159">
        <f ca="1">IFERROR(ROW(OFFSET(DataBase!$Q47,R46,,150))+MATCH(1,OFFSET(DataBase!$Q47,R46,,150),0)-1-ROW(),1000)</f>
        <v>1000</v>
      </c>
      <c r="T47" s="160">
        <f ca="1">OFFSET(F47,DataBase!$X47,0)</f>
        <v>0</v>
      </c>
      <c r="U47" s="161">
        <f ca="1">OFFSET(G47,DataBase!$X47,0)</f>
        <v>0</v>
      </c>
      <c r="V47" s="161">
        <f ca="1">OFFSET(H47,DataBase!$X47,0)</f>
        <v>0</v>
      </c>
      <c r="W47" s="161">
        <f t="shared" si="13"/>
        <v>0</v>
      </c>
      <c r="X47" s="159">
        <f ca="1">IFERROR(ROW(OFFSET(DataBase!$W47,X46,,150))+MATCH(1,OFFSET(DataBase!$W47,X46,,150),0)-1-ROW(),1000)</f>
        <v>1000</v>
      </c>
      <c r="Z47" s="160">
        <f ca="1">OFFSET(J47,DataBase!$AD47,0)</f>
        <v>0</v>
      </c>
      <c r="AA47" s="161">
        <f ca="1">OFFSET(K47,DataBase!$AD47,0)</f>
        <v>0</v>
      </c>
      <c r="AB47" s="161">
        <f ca="1">OFFSET(L47,DataBase!$AD47,0)</f>
        <v>0</v>
      </c>
      <c r="AC47" s="161">
        <f t="shared" si="14"/>
        <v>0</v>
      </c>
      <c r="AD47" s="159">
        <f ca="1">IFERROR(ROW(OFFSET(DataBase!$AC47,AD46,,150))+MATCH(1,OFFSET(DataBase!$AC47,AD46,,150),0)-1-ROW(),1000)</f>
        <v>1000</v>
      </c>
    </row>
    <row r="48" spans="2:30" x14ac:dyDescent="0.25">
      <c r="B48" s="300">
        <f t="shared" si="15"/>
        <v>0</v>
      </c>
      <c r="C48" s="300">
        <f t="shared" si="16"/>
        <v>0</v>
      </c>
      <c r="D48" s="300">
        <f t="shared" si="17"/>
        <v>0</v>
      </c>
      <c r="F48" s="300">
        <f t="shared" si="18"/>
        <v>0</v>
      </c>
      <c r="G48" s="300">
        <f t="shared" si="19"/>
        <v>0</v>
      </c>
      <c r="H48" s="300">
        <f t="shared" si="20"/>
        <v>0</v>
      </c>
      <c r="J48" s="300">
        <f t="shared" si="21"/>
        <v>0</v>
      </c>
      <c r="K48" s="300">
        <f t="shared" si="22"/>
        <v>0</v>
      </c>
      <c r="L48" s="300">
        <f t="shared" si="23"/>
        <v>0</v>
      </c>
      <c r="N48" s="160">
        <f ca="1">OFFSET(B48,DataBase!$R48,0)</f>
        <v>0</v>
      </c>
      <c r="O48" s="161">
        <f ca="1">OFFSET(C48,DataBase!$R48,0)</f>
        <v>0</v>
      </c>
      <c r="P48" s="161">
        <f ca="1">OFFSET(D48,DataBase!$R48,0)</f>
        <v>0</v>
      </c>
      <c r="Q48" s="139">
        <f t="shared" si="12"/>
        <v>0</v>
      </c>
      <c r="R48" s="159">
        <f ca="1">IFERROR(ROW(OFFSET(DataBase!$Q48,R47,,150))+MATCH(1,OFFSET(DataBase!$Q48,R47,,150),0)-1-ROW(),1000)</f>
        <v>1000</v>
      </c>
      <c r="T48" s="160">
        <f ca="1">OFFSET(F48,DataBase!$X48,0)</f>
        <v>0</v>
      </c>
      <c r="U48" s="161">
        <f ca="1">OFFSET(G48,DataBase!$X48,0)</f>
        <v>0</v>
      </c>
      <c r="V48" s="161">
        <f ca="1">OFFSET(H48,DataBase!$X48,0)</f>
        <v>0</v>
      </c>
      <c r="W48" s="161">
        <f t="shared" si="13"/>
        <v>0</v>
      </c>
      <c r="X48" s="159">
        <f ca="1">IFERROR(ROW(OFFSET(DataBase!$W48,X47,,150))+MATCH(1,OFFSET(DataBase!$W48,X47,,150),0)-1-ROW(),1000)</f>
        <v>1000</v>
      </c>
      <c r="Z48" s="160">
        <f ca="1">OFFSET(J48,DataBase!$AD48,0)</f>
        <v>0</v>
      </c>
      <c r="AA48" s="161">
        <f ca="1">OFFSET(K48,DataBase!$AD48,0)</f>
        <v>0</v>
      </c>
      <c r="AB48" s="161">
        <f ca="1">OFFSET(L48,DataBase!$AD48,0)</f>
        <v>0</v>
      </c>
      <c r="AC48" s="161">
        <f t="shared" si="14"/>
        <v>0</v>
      </c>
      <c r="AD48" s="159">
        <f ca="1">IFERROR(ROW(OFFSET(DataBase!$AC48,AD47,,150))+MATCH(1,OFFSET(DataBase!$AC48,AD47,,150),0)-1-ROW(),1000)</f>
        <v>1000</v>
      </c>
    </row>
    <row r="49" spans="2:30" x14ac:dyDescent="0.25">
      <c r="B49" s="300">
        <f t="shared" si="15"/>
        <v>0</v>
      </c>
      <c r="C49" s="300">
        <f t="shared" si="16"/>
        <v>0</v>
      </c>
      <c r="D49" s="300">
        <f t="shared" si="17"/>
        <v>0</v>
      </c>
      <c r="F49" s="300">
        <f t="shared" si="18"/>
        <v>0</v>
      </c>
      <c r="G49" s="300">
        <f t="shared" si="19"/>
        <v>0</v>
      </c>
      <c r="H49" s="300">
        <f t="shared" si="20"/>
        <v>0</v>
      </c>
      <c r="J49" s="300">
        <f t="shared" si="21"/>
        <v>0</v>
      </c>
      <c r="K49" s="300">
        <f t="shared" si="22"/>
        <v>0</v>
      </c>
      <c r="L49" s="300">
        <f t="shared" si="23"/>
        <v>0</v>
      </c>
      <c r="N49" s="160">
        <f ca="1">OFFSET(B49,DataBase!$R49,0)</f>
        <v>0</v>
      </c>
      <c r="O49" s="161">
        <f ca="1">OFFSET(C49,DataBase!$R49,0)</f>
        <v>0</v>
      </c>
      <c r="P49" s="161">
        <f ca="1">OFFSET(D49,DataBase!$R49,0)</f>
        <v>0</v>
      </c>
      <c r="Q49" s="139">
        <f t="shared" si="12"/>
        <v>0</v>
      </c>
      <c r="R49" s="159">
        <f ca="1">IFERROR(ROW(OFFSET(DataBase!$Q49,R48,,150))+MATCH(1,OFFSET(DataBase!$Q49,R48,,150),0)-1-ROW(),1000)</f>
        <v>1000</v>
      </c>
      <c r="T49" s="160">
        <f ca="1">OFFSET(F49,DataBase!$X49,0)</f>
        <v>0</v>
      </c>
      <c r="U49" s="161">
        <f ca="1">OFFSET(G49,DataBase!$X49,0)</f>
        <v>0</v>
      </c>
      <c r="V49" s="161">
        <f ca="1">OFFSET(H49,DataBase!$X49,0)</f>
        <v>0</v>
      </c>
      <c r="W49" s="161">
        <f t="shared" si="13"/>
        <v>0</v>
      </c>
      <c r="X49" s="159">
        <f ca="1">IFERROR(ROW(OFFSET(DataBase!$W49,X48,,150))+MATCH(1,OFFSET(DataBase!$W49,X48,,150),0)-1-ROW(),1000)</f>
        <v>1000</v>
      </c>
      <c r="Z49" s="160">
        <f ca="1">OFFSET(J49,DataBase!$AD49,0)</f>
        <v>0</v>
      </c>
      <c r="AA49" s="161">
        <f ca="1">OFFSET(K49,DataBase!$AD49,0)</f>
        <v>0</v>
      </c>
      <c r="AB49" s="161">
        <f ca="1">OFFSET(L49,DataBase!$AD49,0)</f>
        <v>0</v>
      </c>
      <c r="AC49" s="161">
        <f t="shared" si="14"/>
        <v>0</v>
      </c>
      <c r="AD49" s="159">
        <f ca="1">IFERROR(ROW(OFFSET(DataBase!$AC49,AD48,,150))+MATCH(1,OFFSET(DataBase!$AC49,AD48,,150),0)-1-ROW(),1000)</f>
        <v>1000</v>
      </c>
    </row>
    <row r="50" spans="2:30" x14ac:dyDescent="0.25">
      <c r="B50" s="300">
        <f t="shared" si="15"/>
        <v>0</v>
      </c>
      <c r="C50" s="300">
        <f t="shared" si="16"/>
        <v>0</v>
      </c>
      <c r="D50" s="300">
        <f t="shared" si="17"/>
        <v>0</v>
      </c>
      <c r="F50" s="300">
        <f t="shared" si="18"/>
        <v>0</v>
      </c>
      <c r="G50" s="300">
        <f t="shared" si="19"/>
        <v>0</v>
      </c>
      <c r="H50" s="300">
        <f t="shared" si="20"/>
        <v>0</v>
      </c>
      <c r="J50" s="300">
        <f t="shared" si="21"/>
        <v>0</v>
      </c>
      <c r="K50" s="300">
        <f t="shared" si="22"/>
        <v>0</v>
      </c>
      <c r="L50" s="300">
        <f t="shared" si="23"/>
        <v>0</v>
      </c>
      <c r="N50" s="160">
        <f ca="1">OFFSET(B50,DataBase!$R50,0)</f>
        <v>0</v>
      </c>
      <c r="O50" s="161">
        <f ca="1">OFFSET(C50,DataBase!$R50,0)</f>
        <v>0</v>
      </c>
      <c r="P50" s="161">
        <f ca="1">OFFSET(D50,DataBase!$R50,0)</f>
        <v>0</v>
      </c>
      <c r="Q50" s="139">
        <f t="shared" si="12"/>
        <v>0</v>
      </c>
      <c r="R50" s="159">
        <f ca="1">IFERROR(ROW(OFFSET(DataBase!$Q50,R49,,150))+MATCH(1,OFFSET(DataBase!$Q50,R49,,150),0)-1-ROW(),1000)</f>
        <v>1000</v>
      </c>
      <c r="T50" s="160">
        <f ca="1">OFFSET(F50,DataBase!$X50,0)</f>
        <v>0</v>
      </c>
      <c r="U50" s="161">
        <f ca="1">OFFSET(G50,DataBase!$X50,0)</f>
        <v>0</v>
      </c>
      <c r="V50" s="161">
        <f ca="1">OFFSET(H50,DataBase!$X50,0)</f>
        <v>0</v>
      </c>
      <c r="W50" s="161">
        <f t="shared" si="13"/>
        <v>0</v>
      </c>
      <c r="X50" s="159">
        <f ca="1">IFERROR(ROW(OFFSET(DataBase!$W50,X49,,150))+MATCH(1,OFFSET(DataBase!$W50,X49,,150),0)-1-ROW(),1000)</f>
        <v>1000</v>
      </c>
      <c r="Z50" s="160">
        <f ca="1">OFFSET(J50,DataBase!$AD50,0)</f>
        <v>0</v>
      </c>
      <c r="AA50" s="161">
        <f ca="1">OFFSET(K50,DataBase!$AD50,0)</f>
        <v>0</v>
      </c>
      <c r="AB50" s="161">
        <f ca="1">OFFSET(L50,DataBase!$AD50,0)</f>
        <v>0</v>
      </c>
      <c r="AC50" s="161">
        <f t="shared" si="14"/>
        <v>0</v>
      </c>
      <c r="AD50" s="159">
        <f ca="1">IFERROR(ROW(OFFSET(DataBase!$AC50,AD49,,150))+MATCH(1,OFFSET(DataBase!$AC50,AD49,,150),0)-1-ROW(),1000)</f>
        <v>1000</v>
      </c>
    </row>
    <row r="51" spans="2:30" x14ac:dyDescent="0.25">
      <c r="B51" s="300">
        <f t="shared" si="15"/>
        <v>0</v>
      </c>
      <c r="C51" s="300">
        <f t="shared" si="16"/>
        <v>0</v>
      </c>
      <c r="D51" s="300">
        <f t="shared" si="17"/>
        <v>0</v>
      </c>
      <c r="F51" s="300">
        <f t="shared" si="18"/>
        <v>0</v>
      </c>
      <c r="G51" s="300">
        <f t="shared" si="19"/>
        <v>0</v>
      </c>
      <c r="H51" s="300">
        <f t="shared" si="20"/>
        <v>0</v>
      </c>
      <c r="J51" s="300">
        <f t="shared" si="21"/>
        <v>0</v>
      </c>
      <c r="K51" s="300">
        <f t="shared" si="22"/>
        <v>0</v>
      </c>
      <c r="L51" s="300">
        <f t="shared" si="23"/>
        <v>0</v>
      </c>
      <c r="N51" s="160">
        <f ca="1">OFFSET(B51,DataBase!$R51,0)</f>
        <v>0</v>
      </c>
      <c r="O51" s="161">
        <f ca="1">OFFSET(C51,DataBase!$R51,0)</f>
        <v>0</v>
      </c>
      <c r="P51" s="161">
        <f ca="1">OFFSET(D51,DataBase!$R51,0)</f>
        <v>0</v>
      </c>
      <c r="Q51" s="139">
        <f t="shared" si="12"/>
        <v>0</v>
      </c>
      <c r="R51" s="159">
        <f ca="1">IFERROR(ROW(OFFSET(DataBase!$Q51,R50,,150))+MATCH(1,OFFSET(DataBase!$Q51,R50,,150),0)-1-ROW(),1000)</f>
        <v>1000</v>
      </c>
      <c r="T51" s="160">
        <f ca="1">OFFSET(F51,DataBase!$X51,0)</f>
        <v>0</v>
      </c>
      <c r="U51" s="161">
        <f ca="1">OFFSET(G51,DataBase!$X51,0)</f>
        <v>0</v>
      </c>
      <c r="V51" s="161">
        <f ca="1">OFFSET(H51,DataBase!$X51,0)</f>
        <v>0</v>
      </c>
      <c r="W51" s="161">
        <f t="shared" si="13"/>
        <v>0</v>
      </c>
      <c r="X51" s="159">
        <f ca="1">IFERROR(ROW(OFFSET(DataBase!$W51,X50,,150))+MATCH(1,OFFSET(DataBase!$W51,X50,,150),0)-1-ROW(),1000)</f>
        <v>1000</v>
      </c>
      <c r="Z51" s="160">
        <f ca="1">OFFSET(J51,DataBase!$AD51,0)</f>
        <v>0</v>
      </c>
      <c r="AA51" s="161">
        <f ca="1">OFFSET(K51,DataBase!$AD51,0)</f>
        <v>0</v>
      </c>
      <c r="AB51" s="161">
        <f ca="1">OFFSET(L51,DataBase!$AD51,0)</f>
        <v>0</v>
      </c>
      <c r="AC51" s="161">
        <f t="shared" si="14"/>
        <v>0</v>
      </c>
      <c r="AD51" s="159">
        <f ca="1">IFERROR(ROW(OFFSET(DataBase!$AC51,AD50,,150))+MATCH(1,OFFSET(DataBase!$AC51,AD50,,150),0)-1-ROW(),1000)</f>
        <v>1000</v>
      </c>
    </row>
    <row r="52" spans="2:30" x14ac:dyDescent="0.25">
      <c r="B52" s="300">
        <f t="shared" si="15"/>
        <v>0</v>
      </c>
      <c r="C52" s="300">
        <f t="shared" si="16"/>
        <v>0</v>
      </c>
      <c r="D52" s="300">
        <f t="shared" si="17"/>
        <v>0</v>
      </c>
      <c r="F52" s="300">
        <f t="shared" si="18"/>
        <v>0</v>
      </c>
      <c r="G52" s="300">
        <f t="shared" si="19"/>
        <v>0</v>
      </c>
      <c r="H52" s="300">
        <f t="shared" si="20"/>
        <v>0</v>
      </c>
      <c r="J52" s="300">
        <f t="shared" si="21"/>
        <v>0</v>
      </c>
      <c r="K52" s="300">
        <f t="shared" si="22"/>
        <v>0</v>
      </c>
      <c r="L52" s="300">
        <f t="shared" si="23"/>
        <v>0</v>
      </c>
      <c r="N52" s="160">
        <f ca="1">OFFSET(B52,DataBase!$R52,0)</f>
        <v>0</v>
      </c>
      <c r="O52" s="161">
        <f ca="1">OFFSET(C52,DataBase!$R52,0)</f>
        <v>0</v>
      </c>
      <c r="P52" s="161">
        <f ca="1">OFFSET(D52,DataBase!$R52,0)</f>
        <v>0</v>
      </c>
      <c r="Q52" s="139">
        <f t="shared" si="12"/>
        <v>0</v>
      </c>
      <c r="R52" s="159">
        <f ca="1">IFERROR(ROW(OFFSET(DataBase!$Q52,R51,,150))+MATCH(1,OFFSET(DataBase!$Q52,R51,,150),0)-1-ROW(),1000)</f>
        <v>1000</v>
      </c>
      <c r="T52" s="160">
        <f ca="1">OFFSET(F52,DataBase!$X52,0)</f>
        <v>0</v>
      </c>
      <c r="U52" s="161">
        <f ca="1">OFFSET(G52,DataBase!$X52,0)</f>
        <v>0</v>
      </c>
      <c r="V52" s="161">
        <f ca="1">OFFSET(H52,DataBase!$X52,0)</f>
        <v>0</v>
      </c>
      <c r="W52" s="161">
        <f t="shared" si="13"/>
        <v>0</v>
      </c>
      <c r="X52" s="159">
        <f ca="1">IFERROR(ROW(OFFSET(DataBase!$W52,X51,,150))+MATCH(1,OFFSET(DataBase!$W52,X51,,150),0)-1-ROW(),1000)</f>
        <v>1000</v>
      </c>
      <c r="Z52" s="160">
        <f ca="1">OFFSET(J52,DataBase!$AD52,0)</f>
        <v>0</v>
      </c>
      <c r="AA52" s="161">
        <f ca="1">OFFSET(K52,DataBase!$AD52,0)</f>
        <v>0</v>
      </c>
      <c r="AB52" s="161">
        <f ca="1">OFFSET(L52,DataBase!$AD52,0)</f>
        <v>0</v>
      </c>
      <c r="AC52" s="161">
        <f t="shared" si="14"/>
        <v>0</v>
      </c>
      <c r="AD52" s="159">
        <f ca="1">IFERROR(ROW(OFFSET(DataBase!$AC52,AD51,,150))+MATCH(1,OFFSET(DataBase!$AC52,AD51,,150),0)-1-ROW(),1000)</f>
        <v>1000</v>
      </c>
    </row>
    <row r="53" spans="2:30" x14ac:dyDescent="0.25">
      <c r="B53" s="300">
        <f t="shared" si="15"/>
        <v>0</v>
      </c>
      <c r="C53" s="300">
        <f t="shared" si="16"/>
        <v>0</v>
      </c>
      <c r="D53" s="300">
        <f t="shared" si="17"/>
        <v>0</v>
      </c>
      <c r="F53" s="300">
        <f t="shared" si="18"/>
        <v>0</v>
      </c>
      <c r="G53" s="300">
        <f t="shared" si="19"/>
        <v>0</v>
      </c>
      <c r="H53" s="300">
        <f t="shared" si="20"/>
        <v>0</v>
      </c>
      <c r="J53" s="300">
        <f t="shared" si="21"/>
        <v>0</v>
      </c>
      <c r="K53" s="300">
        <f t="shared" si="22"/>
        <v>0</v>
      </c>
      <c r="L53" s="300">
        <f t="shared" si="23"/>
        <v>0</v>
      </c>
      <c r="N53" s="160">
        <f ca="1">OFFSET(B53,DataBase!$R53,0)</f>
        <v>0</v>
      </c>
      <c r="O53" s="161">
        <f ca="1">OFFSET(C53,DataBase!$R53,0)</f>
        <v>0</v>
      </c>
      <c r="P53" s="161">
        <f ca="1">OFFSET(D53,DataBase!$R53,0)</f>
        <v>0</v>
      </c>
      <c r="Q53" s="139">
        <f t="shared" si="12"/>
        <v>0</v>
      </c>
      <c r="R53" s="159">
        <f ca="1">IFERROR(ROW(OFFSET(DataBase!$Q53,R52,,150))+MATCH(1,OFFSET(DataBase!$Q53,R52,,150),0)-1-ROW(),1000)</f>
        <v>1000</v>
      </c>
      <c r="T53" s="160">
        <f ca="1">OFFSET(F53,DataBase!$X53,0)</f>
        <v>0</v>
      </c>
      <c r="U53" s="161">
        <f ca="1">OFFSET(G53,DataBase!$X53,0)</f>
        <v>0</v>
      </c>
      <c r="V53" s="161">
        <f ca="1">OFFSET(H53,DataBase!$X53,0)</f>
        <v>0</v>
      </c>
      <c r="W53" s="161">
        <f t="shared" si="13"/>
        <v>0</v>
      </c>
      <c r="X53" s="159">
        <f ca="1">IFERROR(ROW(OFFSET(DataBase!$W53,X52,,150))+MATCH(1,OFFSET(DataBase!$W53,X52,,150),0)-1-ROW(),1000)</f>
        <v>1000</v>
      </c>
      <c r="Z53" s="160">
        <f ca="1">OFFSET(J53,DataBase!$AD53,0)</f>
        <v>0</v>
      </c>
      <c r="AA53" s="161">
        <f ca="1">OFFSET(K53,DataBase!$AD53,0)</f>
        <v>0</v>
      </c>
      <c r="AB53" s="161">
        <f ca="1">OFFSET(L53,DataBase!$AD53,0)</f>
        <v>0</v>
      </c>
      <c r="AC53" s="161">
        <f t="shared" si="14"/>
        <v>0</v>
      </c>
      <c r="AD53" s="159">
        <f ca="1">IFERROR(ROW(OFFSET(DataBase!$AC53,AD52,,150))+MATCH(1,OFFSET(DataBase!$AC53,AD52,,150),0)-1-ROW(),1000)</f>
        <v>1000</v>
      </c>
    </row>
    <row r="54" spans="2:30" x14ac:dyDescent="0.25">
      <c r="B54" s="300">
        <f t="shared" si="15"/>
        <v>0</v>
      </c>
      <c r="C54" s="300">
        <f t="shared" si="16"/>
        <v>0</v>
      </c>
      <c r="D54" s="300">
        <f t="shared" si="17"/>
        <v>0</v>
      </c>
      <c r="F54" s="300">
        <f t="shared" si="18"/>
        <v>0</v>
      </c>
      <c r="G54" s="300">
        <f t="shared" si="19"/>
        <v>0</v>
      </c>
      <c r="H54" s="300">
        <f t="shared" si="20"/>
        <v>0</v>
      </c>
      <c r="J54" s="300">
        <f t="shared" si="21"/>
        <v>0</v>
      </c>
      <c r="K54" s="300">
        <f t="shared" si="22"/>
        <v>0</v>
      </c>
      <c r="L54" s="300">
        <f t="shared" si="23"/>
        <v>0</v>
      </c>
      <c r="N54" s="160">
        <f ca="1">OFFSET(B54,DataBase!$R54,0)</f>
        <v>0</v>
      </c>
      <c r="O54" s="161">
        <f ca="1">OFFSET(C54,DataBase!$R54,0)</f>
        <v>0</v>
      </c>
      <c r="P54" s="161">
        <f ca="1">OFFSET(D54,DataBase!$R54,0)</f>
        <v>0</v>
      </c>
      <c r="Q54" s="139">
        <f t="shared" si="12"/>
        <v>0</v>
      </c>
      <c r="R54" s="159">
        <f ca="1">IFERROR(ROW(OFFSET(DataBase!$Q54,R53,,150))+MATCH(1,OFFSET(DataBase!$Q54,R53,,150),0)-1-ROW(),1000)</f>
        <v>1000</v>
      </c>
      <c r="T54" s="160">
        <f ca="1">OFFSET(F54,DataBase!$X54,0)</f>
        <v>0</v>
      </c>
      <c r="U54" s="161">
        <f ca="1">OFFSET(G54,DataBase!$X54,0)</f>
        <v>0</v>
      </c>
      <c r="V54" s="161">
        <f ca="1">OFFSET(H54,DataBase!$X54,0)</f>
        <v>0</v>
      </c>
      <c r="W54" s="161">
        <f t="shared" si="13"/>
        <v>0</v>
      </c>
      <c r="X54" s="159">
        <f ca="1">IFERROR(ROW(OFFSET(DataBase!$W54,X53,,150))+MATCH(1,OFFSET(DataBase!$W54,X53,,150),0)-1-ROW(),1000)</f>
        <v>1000</v>
      </c>
      <c r="Z54" s="160">
        <f ca="1">OFFSET(J54,DataBase!$AD54,0)</f>
        <v>0</v>
      </c>
      <c r="AA54" s="161">
        <f ca="1">OFFSET(K54,DataBase!$AD54,0)</f>
        <v>0</v>
      </c>
      <c r="AB54" s="161">
        <f ca="1">OFFSET(L54,DataBase!$AD54,0)</f>
        <v>0</v>
      </c>
      <c r="AC54" s="161">
        <f t="shared" si="14"/>
        <v>0</v>
      </c>
      <c r="AD54" s="159">
        <f ca="1">IFERROR(ROW(OFFSET(DataBase!$AC54,AD53,,150))+MATCH(1,OFFSET(DataBase!$AC54,AD53,,150),0)-1-ROW(),1000)</f>
        <v>1000</v>
      </c>
    </row>
    <row r="55" spans="2:30" x14ac:dyDescent="0.25">
      <c r="B55" s="300">
        <f t="shared" si="15"/>
        <v>0</v>
      </c>
      <c r="C55" s="300">
        <f t="shared" si="16"/>
        <v>0</v>
      </c>
      <c r="D55" s="300">
        <f t="shared" si="17"/>
        <v>0</v>
      </c>
      <c r="F55" s="300">
        <f t="shared" si="18"/>
        <v>0</v>
      </c>
      <c r="G55" s="300">
        <f t="shared" si="19"/>
        <v>0</v>
      </c>
      <c r="H55" s="300">
        <f t="shared" si="20"/>
        <v>0</v>
      </c>
      <c r="J55" s="300">
        <f t="shared" si="21"/>
        <v>0</v>
      </c>
      <c r="K55" s="300">
        <f t="shared" si="22"/>
        <v>0</v>
      </c>
      <c r="L55" s="300">
        <f t="shared" si="23"/>
        <v>0</v>
      </c>
      <c r="N55" s="160">
        <f ca="1">OFFSET(B55,DataBase!$R55,0)</f>
        <v>0</v>
      </c>
      <c r="O55" s="161">
        <f ca="1">OFFSET(C55,DataBase!$R55,0)</f>
        <v>0</v>
      </c>
      <c r="P55" s="161">
        <f ca="1">OFFSET(D55,DataBase!$R55,0)</f>
        <v>0</v>
      </c>
      <c r="Q55" s="139">
        <f t="shared" si="12"/>
        <v>0</v>
      </c>
      <c r="R55" s="159">
        <f ca="1">IFERROR(ROW(OFFSET(DataBase!$Q55,R54,,150))+MATCH(1,OFFSET(DataBase!$Q55,R54,,150),0)-1-ROW(),1000)</f>
        <v>1000</v>
      </c>
      <c r="T55" s="160">
        <f ca="1">OFFSET(F55,DataBase!$X55,0)</f>
        <v>0</v>
      </c>
      <c r="U55" s="161">
        <f ca="1">OFFSET(G55,DataBase!$X55,0)</f>
        <v>0</v>
      </c>
      <c r="V55" s="161">
        <f ca="1">OFFSET(H55,DataBase!$X55,0)</f>
        <v>0</v>
      </c>
      <c r="W55" s="161">
        <f t="shared" si="13"/>
        <v>0</v>
      </c>
      <c r="X55" s="159">
        <f ca="1">IFERROR(ROW(OFFSET(DataBase!$W55,X54,,150))+MATCH(1,OFFSET(DataBase!$W55,X54,,150),0)-1-ROW(),1000)</f>
        <v>1000</v>
      </c>
      <c r="Z55" s="160">
        <f ca="1">OFFSET(J55,DataBase!$AD55,0)</f>
        <v>0</v>
      </c>
      <c r="AA55" s="161">
        <f ca="1">OFFSET(K55,DataBase!$AD55,0)</f>
        <v>0</v>
      </c>
      <c r="AB55" s="161">
        <f ca="1">OFFSET(L55,DataBase!$AD55,0)</f>
        <v>0</v>
      </c>
      <c r="AC55" s="161">
        <f t="shared" si="14"/>
        <v>0</v>
      </c>
      <c r="AD55" s="159">
        <f ca="1">IFERROR(ROW(OFFSET(DataBase!$AC55,AD54,,150))+MATCH(1,OFFSET(DataBase!$AC55,AD54,,150),0)-1-ROW(),1000)</f>
        <v>1000</v>
      </c>
    </row>
    <row r="56" spans="2:30" x14ac:dyDescent="0.25">
      <c r="B56" s="300">
        <f t="shared" si="15"/>
        <v>0</v>
      </c>
      <c r="C56" s="300">
        <f t="shared" si="16"/>
        <v>0</v>
      </c>
      <c r="D56" s="300">
        <f t="shared" si="17"/>
        <v>0</v>
      </c>
      <c r="F56" s="300">
        <f t="shared" si="18"/>
        <v>0</v>
      </c>
      <c r="G56" s="300">
        <f t="shared" si="19"/>
        <v>0</v>
      </c>
      <c r="H56" s="300">
        <f t="shared" si="20"/>
        <v>0</v>
      </c>
      <c r="J56" s="300">
        <f t="shared" si="21"/>
        <v>0</v>
      </c>
      <c r="K56" s="300">
        <f t="shared" si="22"/>
        <v>0</v>
      </c>
      <c r="L56" s="300">
        <f t="shared" si="23"/>
        <v>0</v>
      </c>
      <c r="N56" s="160">
        <f ca="1">OFFSET(B56,DataBase!$R56,0)</f>
        <v>0</v>
      </c>
      <c r="O56" s="161">
        <f ca="1">OFFSET(C56,DataBase!$R56,0)</f>
        <v>0</v>
      </c>
      <c r="P56" s="161">
        <f ca="1">OFFSET(D56,DataBase!$R56,0)</f>
        <v>0</v>
      </c>
      <c r="Q56" s="139">
        <f t="shared" si="12"/>
        <v>0</v>
      </c>
      <c r="R56" s="159">
        <f ca="1">IFERROR(ROW(OFFSET(DataBase!$Q56,R55,,150))+MATCH(1,OFFSET(DataBase!$Q56,R55,,150),0)-1-ROW(),1000)</f>
        <v>1000</v>
      </c>
      <c r="T56" s="160">
        <f ca="1">OFFSET(F56,DataBase!$X56,0)</f>
        <v>0</v>
      </c>
      <c r="U56" s="161">
        <f ca="1">OFFSET(G56,DataBase!$X56,0)</f>
        <v>0</v>
      </c>
      <c r="V56" s="161">
        <f ca="1">OFFSET(H56,DataBase!$X56,0)</f>
        <v>0</v>
      </c>
      <c r="W56" s="161">
        <f t="shared" si="13"/>
        <v>0</v>
      </c>
      <c r="X56" s="159">
        <f ca="1">IFERROR(ROW(OFFSET(DataBase!$W56,X55,,150))+MATCH(1,OFFSET(DataBase!$W56,X55,,150),0)-1-ROW(),1000)</f>
        <v>1000</v>
      </c>
      <c r="Z56" s="160">
        <f ca="1">OFFSET(J56,DataBase!$AD56,0)</f>
        <v>0</v>
      </c>
      <c r="AA56" s="161">
        <f ca="1">OFFSET(K56,DataBase!$AD56,0)</f>
        <v>0</v>
      </c>
      <c r="AB56" s="161">
        <f ca="1">OFFSET(L56,DataBase!$AD56,0)</f>
        <v>0</v>
      </c>
      <c r="AC56" s="161">
        <f t="shared" si="14"/>
        <v>0</v>
      </c>
      <c r="AD56" s="159">
        <f ca="1">IFERROR(ROW(OFFSET(DataBase!$AC56,AD55,,150))+MATCH(1,OFFSET(DataBase!$AC56,AD55,,150),0)-1-ROW(),1000)</f>
        <v>1000</v>
      </c>
    </row>
    <row r="57" spans="2:30" x14ac:dyDescent="0.25">
      <c r="B57" s="300">
        <f t="shared" si="15"/>
        <v>0</v>
      </c>
      <c r="C57" s="300">
        <f t="shared" si="16"/>
        <v>0</v>
      </c>
      <c r="D57" s="300">
        <f t="shared" si="17"/>
        <v>0</v>
      </c>
      <c r="F57" s="300">
        <f t="shared" si="18"/>
        <v>0</v>
      </c>
      <c r="G57" s="300">
        <f t="shared" si="19"/>
        <v>0</v>
      </c>
      <c r="H57" s="300">
        <f t="shared" si="20"/>
        <v>0</v>
      </c>
      <c r="J57" s="300">
        <f t="shared" si="21"/>
        <v>0</v>
      </c>
      <c r="K57" s="300">
        <f t="shared" si="22"/>
        <v>0</v>
      </c>
      <c r="L57" s="300">
        <f t="shared" si="23"/>
        <v>0</v>
      </c>
      <c r="N57" s="160">
        <f ca="1">OFFSET(B57,DataBase!$R57,0)</f>
        <v>0</v>
      </c>
      <c r="O57" s="161">
        <f ca="1">OFFSET(C57,DataBase!$R57,0)</f>
        <v>0</v>
      </c>
      <c r="P57" s="161">
        <f ca="1">OFFSET(D57,DataBase!$R57,0)</f>
        <v>0</v>
      </c>
      <c r="Q57" s="139">
        <f t="shared" si="12"/>
        <v>0</v>
      </c>
      <c r="R57" s="159">
        <f ca="1">IFERROR(ROW(OFFSET(DataBase!$Q57,R56,,150))+MATCH(1,OFFSET(DataBase!$Q57,R56,,150),0)-1-ROW(),1000)</f>
        <v>1000</v>
      </c>
      <c r="T57" s="160">
        <f ca="1">OFFSET(F57,DataBase!$X57,0)</f>
        <v>0</v>
      </c>
      <c r="U57" s="161">
        <f ca="1">OFFSET(G57,DataBase!$X57,0)</f>
        <v>0</v>
      </c>
      <c r="V57" s="161">
        <f ca="1">OFFSET(H57,DataBase!$X57,0)</f>
        <v>0</v>
      </c>
      <c r="W57" s="161">
        <f t="shared" si="13"/>
        <v>0</v>
      </c>
      <c r="X57" s="159">
        <f ca="1">IFERROR(ROW(OFFSET(DataBase!$W57,X56,,150))+MATCH(1,OFFSET(DataBase!$W57,X56,,150),0)-1-ROW(),1000)</f>
        <v>1000</v>
      </c>
      <c r="Z57" s="160">
        <f ca="1">OFFSET(J57,DataBase!$AD57,0)</f>
        <v>0</v>
      </c>
      <c r="AA57" s="161">
        <f ca="1">OFFSET(K57,DataBase!$AD57,0)</f>
        <v>0</v>
      </c>
      <c r="AB57" s="161">
        <f ca="1">OFFSET(L57,DataBase!$AD57,0)</f>
        <v>0</v>
      </c>
      <c r="AC57" s="161">
        <f t="shared" si="14"/>
        <v>0</v>
      </c>
      <c r="AD57" s="159">
        <f ca="1">IFERROR(ROW(OFFSET(DataBase!$AC57,AD56,,150))+MATCH(1,OFFSET(DataBase!$AC57,AD56,,150),0)-1-ROW(),1000)</f>
        <v>1000</v>
      </c>
    </row>
    <row r="58" spans="2:30" x14ac:dyDescent="0.25">
      <c r="B58" s="300">
        <f t="shared" si="15"/>
        <v>0</v>
      </c>
      <c r="C58" s="300">
        <f t="shared" si="16"/>
        <v>0</v>
      </c>
      <c r="D58" s="300">
        <f t="shared" si="17"/>
        <v>0</v>
      </c>
      <c r="F58" s="300">
        <f t="shared" si="18"/>
        <v>0</v>
      </c>
      <c r="G58" s="300">
        <f t="shared" si="19"/>
        <v>0</v>
      </c>
      <c r="H58" s="300">
        <f t="shared" si="20"/>
        <v>0</v>
      </c>
      <c r="J58" s="300">
        <f t="shared" si="21"/>
        <v>0</v>
      </c>
      <c r="K58" s="300">
        <f t="shared" si="22"/>
        <v>0</v>
      </c>
      <c r="L58" s="300">
        <f t="shared" si="23"/>
        <v>0</v>
      </c>
      <c r="N58" s="160">
        <f ca="1">OFFSET(B58,DataBase!$R58,0)</f>
        <v>0</v>
      </c>
      <c r="O58" s="161">
        <f ca="1">OFFSET(C58,DataBase!$R58,0)</f>
        <v>0</v>
      </c>
      <c r="P58" s="161">
        <f ca="1">OFFSET(D58,DataBase!$R58,0)</f>
        <v>0</v>
      </c>
      <c r="Q58" s="139">
        <f t="shared" si="12"/>
        <v>0</v>
      </c>
      <c r="R58" s="159">
        <f ca="1">IFERROR(ROW(OFFSET(DataBase!$Q58,R57,,150))+MATCH(1,OFFSET(DataBase!$Q58,R57,,150),0)-1-ROW(),1000)</f>
        <v>1000</v>
      </c>
      <c r="T58" s="160">
        <f ca="1">OFFSET(F58,DataBase!$X58,0)</f>
        <v>0</v>
      </c>
      <c r="U58" s="161">
        <f ca="1">OFFSET(G58,DataBase!$X58,0)</f>
        <v>0</v>
      </c>
      <c r="V58" s="161">
        <f ca="1">OFFSET(H58,DataBase!$X58,0)</f>
        <v>0</v>
      </c>
      <c r="W58" s="161">
        <f t="shared" si="13"/>
        <v>0</v>
      </c>
      <c r="X58" s="159">
        <f ca="1">IFERROR(ROW(OFFSET(DataBase!$W58,X57,,150))+MATCH(1,OFFSET(DataBase!$W58,X57,,150),0)-1-ROW(),1000)</f>
        <v>1000</v>
      </c>
      <c r="Z58" s="160">
        <f ca="1">OFFSET(J58,DataBase!$AD58,0)</f>
        <v>0</v>
      </c>
      <c r="AA58" s="161">
        <f ca="1">OFFSET(K58,DataBase!$AD58,0)</f>
        <v>0</v>
      </c>
      <c r="AB58" s="161">
        <f ca="1">OFFSET(L58,DataBase!$AD58,0)</f>
        <v>0</v>
      </c>
      <c r="AC58" s="161">
        <f t="shared" si="14"/>
        <v>0</v>
      </c>
      <c r="AD58" s="159">
        <f ca="1">IFERROR(ROW(OFFSET(DataBase!$AC58,AD57,,150))+MATCH(1,OFFSET(DataBase!$AC58,AD57,,150),0)-1-ROW(),1000)</f>
        <v>1000</v>
      </c>
    </row>
    <row r="59" spans="2:30" x14ac:dyDescent="0.25">
      <c r="B59" s="300">
        <f t="shared" si="15"/>
        <v>0</v>
      </c>
      <c r="C59" s="300">
        <f t="shared" si="16"/>
        <v>0</v>
      </c>
      <c r="D59" s="300">
        <f t="shared" si="17"/>
        <v>0</v>
      </c>
      <c r="F59" s="300">
        <f t="shared" si="18"/>
        <v>0</v>
      </c>
      <c r="G59" s="300">
        <f t="shared" si="19"/>
        <v>0</v>
      </c>
      <c r="H59" s="300">
        <f t="shared" si="20"/>
        <v>0</v>
      </c>
      <c r="J59" s="300">
        <f t="shared" si="21"/>
        <v>0</v>
      </c>
      <c r="K59" s="300">
        <f t="shared" si="22"/>
        <v>0</v>
      </c>
      <c r="L59" s="300">
        <f t="shared" si="23"/>
        <v>0</v>
      </c>
      <c r="N59" s="160">
        <f ca="1">OFFSET(B59,DataBase!$R59,0)</f>
        <v>0</v>
      </c>
      <c r="O59" s="161">
        <f ca="1">OFFSET(C59,DataBase!$R59,0)</f>
        <v>0</v>
      </c>
      <c r="P59" s="161">
        <f ca="1">OFFSET(D59,DataBase!$R59,0)</f>
        <v>0</v>
      </c>
      <c r="Q59" s="139">
        <f t="shared" si="12"/>
        <v>0</v>
      </c>
      <c r="R59" s="159">
        <f ca="1">IFERROR(ROW(OFFSET(DataBase!$Q59,R58,,150))+MATCH(1,OFFSET(DataBase!$Q59,R58,,150),0)-1-ROW(),1000)</f>
        <v>1000</v>
      </c>
      <c r="T59" s="160">
        <f ca="1">OFFSET(F59,DataBase!$X59,0)</f>
        <v>0</v>
      </c>
      <c r="U59" s="161">
        <f ca="1">OFFSET(G59,DataBase!$X59,0)</f>
        <v>0</v>
      </c>
      <c r="V59" s="161">
        <f ca="1">OFFSET(H59,DataBase!$X59,0)</f>
        <v>0</v>
      </c>
      <c r="W59" s="161">
        <f t="shared" si="13"/>
        <v>0</v>
      </c>
      <c r="X59" s="159">
        <f ca="1">IFERROR(ROW(OFFSET(DataBase!$W59,X58,,150))+MATCH(1,OFFSET(DataBase!$W59,X58,,150),0)-1-ROW(),1000)</f>
        <v>1000</v>
      </c>
      <c r="Z59" s="160">
        <f ca="1">OFFSET(J59,DataBase!$AD59,0)</f>
        <v>0</v>
      </c>
      <c r="AA59" s="161">
        <f ca="1">OFFSET(K59,DataBase!$AD59,0)</f>
        <v>0</v>
      </c>
      <c r="AB59" s="161">
        <f ca="1">OFFSET(L59,DataBase!$AD59,0)</f>
        <v>0</v>
      </c>
      <c r="AC59" s="161">
        <f t="shared" si="14"/>
        <v>0</v>
      </c>
      <c r="AD59" s="159">
        <f ca="1">IFERROR(ROW(OFFSET(DataBase!$AC59,AD58,,150))+MATCH(1,OFFSET(DataBase!$AC59,AD58,,150),0)-1-ROW(),1000)</f>
        <v>1000</v>
      </c>
    </row>
    <row r="60" spans="2:30" x14ac:dyDescent="0.25">
      <c r="B60" s="300">
        <f t="shared" si="15"/>
        <v>0</v>
      </c>
      <c r="C60" s="300">
        <f t="shared" si="16"/>
        <v>0</v>
      </c>
      <c r="D60" s="300">
        <f t="shared" si="17"/>
        <v>0</v>
      </c>
      <c r="F60" s="300">
        <f t="shared" si="18"/>
        <v>0</v>
      </c>
      <c r="G60" s="300">
        <f t="shared" si="19"/>
        <v>0</v>
      </c>
      <c r="H60" s="300">
        <f t="shared" si="20"/>
        <v>0</v>
      </c>
      <c r="J60" s="300">
        <f t="shared" si="21"/>
        <v>0</v>
      </c>
      <c r="K60" s="300">
        <f t="shared" si="22"/>
        <v>0</v>
      </c>
      <c r="L60" s="300">
        <f t="shared" si="23"/>
        <v>0</v>
      </c>
      <c r="N60" s="160">
        <f ca="1">OFFSET(B60,DataBase!$R60,0)</f>
        <v>0</v>
      </c>
      <c r="O60" s="161">
        <f ca="1">OFFSET(C60,DataBase!$R60,0)</f>
        <v>0</v>
      </c>
      <c r="P60" s="161">
        <f ca="1">OFFSET(D60,DataBase!$R60,0)</f>
        <v>0</v>
      </c>
      <c r="Q60" s="139">
        <f t="shared" si="12"/>
        <v>0</v>
      </c>
      <c r="R60" s="159">
        <f ca="1">IFERROR(ROW(OFFSET(DataBase!$Q60,R59,,150))+MATCH(1,OFFSET(DataBase!$Q60,R59,,150),0)-1-ROW(),1000)</f>
        <v>1000</v>
      </c>
      <c r="T60" s="160">
        <f ca="1">OFFSET(F60,DataBase!$X60,0)</f>
        <v>0</v>
      </c>
      <c r="U60" s="161">
        <f ca="1">OFFSET(G60,DataBase!$X60,0)</f>
        <v>0</v>
      </c>
      <c r="V60" s="161">
        <f ca="1">OFFSET(H60,DataBase!$X60,0)</f>
        <v>0</v>
      </c>
      <c r="W60" s="161">
        <f t="shared" si="13"/>
        <v>0</v>
      </c>
      <c r="X60" s="159">
        <f ca="1">IFERROR(ROW(OFFSET(DataBase!$W60,X59,,150))+MATCH(1,OFFSET(DataBase!$W60,X59,,150),0)-1-ROW(),1000)</f>
        <v>1000</v>
      </c>
      <c r="Z60" s="160">
        <f ca="1">OFFSET(J60,DataBase!$AD60,0)</f>
        <v>0</v>
      </c>
      <c r="AA60" s="161">
        <f ca="1">OFFSET(K60,DataBase!$AD60,0)</f>
        <v>0</v>
      </c>
      <c r="AB60" s="161">
        <f ca="1">OFFSET(L60,DataBase!$AD60,0)</f>
        <v>0</v>
      </c>
      <c r="AC60" s="161">
        <f t="shared" si="14"/>
        <v>0</v>
      </c>
      <c r="AD60" s="159">
        <f ca="1">IFERROR(ROW(OFFSET(DataBase!$AC60,AD59,,150))+MATCH(1,OFFSET(DataBase!$AC60,AD59,,150),0)-1-ROW(),1000)</f>
        <v>1000</v>
      </c>
    </row>
    <row r="61" spans="2:30" x14ac:dyDescent="0.25">
      <c r="B61" s="300">
        <f t="shared" si="15"/>
        <v>0</v>
      </c>
      <c r="C61" s="300">
        <f t="shared" si="16"/>
        <v>0</v>
      </c>
      <c r="D61" s="300">
        <f t="shared" si="17"/>
        <v>0</v>
      </c>
      <c r="F61" s="300">
        <f t="shared" si="18"/>
        <v>0</v>
      </c>
      <c r="G61" s="300">
        <f t="shared" si="19"/>
        <v>0</v>
      </c>
      <c r="H61" s="300">
        <f t="shared" si="20"/>
        <v>0</v>
      </c>
      <c r="J61" s="300">
        <f t="shared" si="21"/>
        <v>0</v>
      </c>
      <c r="K61" s="300">
        <f t="shared" si="22"/>
        <v>0</v>
      </c>
      <c r="L61" s="300">
        <f t="shared" si="23"/>
        <v>0</v>
      </c>
      <c r="N61" s="160">
        <f ca="1">OFFSET(B61,DataBase!$R61,0)</f>
        <v>0</v>
      </c>
      <c r="O61" s="161">
        <f ca="1">OFFSET(C61,DataBase!$R61,0)</f>
        <v>0</v>
      </c>
      <c r="P61" s="161">
        <f ca="1">OFFSET(D61,DataBase!$R61,0)</f>
        <v>0</v>
      </c>
      <c r="Q61" s="139">
        <f t="shared" si="12"/>
        <v>0</v>
      </c>
      <c r="R61" s="159">
        <f ca="1">IFERROR(ROW(OFFSET(DataBase!$Q61,R60,,150))+MATCH(1,OFFSET(DataBase!$Q61,R60,,150),0)-1-ROW(),1000)</f>
        <v>1000</v>
      </c>
      <c r="T61" s="160">
        <f ca="1">OFFSET(F61,DataBase!$X61,0)</f>
        <v>0</v>
      </c>
      <c r="U61" s="161">
        <f ca="1">OFFSET(G61,DataBase!$X61,0)</f>
        <v>0</v>
      </c>
      <c r="V61" s="161">
        <f ca="1">OFFSET(H61,DataBase!$X61,0)</f>
        <v>0</v>
      </c>
      <c r="W61" s="161">
        <f t="shared" si="13"/>
        <v>0</v>
      </c>
      <c r="X61" s="159">
        <f ca="1">IFERROR(ROW(OFFSET(DataBase!$W61,X60,,150))+MATCH(1,OFFSET(DataBase!$W61,X60,,150),0)-1-ROW(),1000)</f>
        <v>1000</v>
      </c>
      <c r="Z61" s="160">
        <f ca="1">OFFSET(J61,DataBase!$AD61,0)</f>
        <v>0</v>
      </c>
      <c r="AA61" s="161">
        <f ca="1">OFFSET(K61,DataBase!$AD61,0)</f>
        <v>0</v>
      </c>
      <c r="AB61" s="161">
        <f ca="1">OFFSET(L61,DataBase!$AD61,0)</f>
        <v>0</v>
      </c>
      <c r="AC61" s="161">
        <f t="shared" si="14"/>
        <v>0</v>
      </c>
      <c r="AD61" s="159">
        <f ca="1">IFERROR(ROW(OFFSET(DataBase!$AC61,AD60,,150))+MATCH(1,OFFSET(DataBase!$AC61,AD60,,150),0)-1-ROW(),1000)</f>
        <v>1000</v>
      </c>
    </row>
    <row r="62" spans="2:30" x14ac:dyDescent="0.25">
      <c r="B62" s="300">
        <f t="shared" si="15"/>
        <v>0</v>
      </c>
      <c r="C62" s="300">
        <f t="shared" si="16"/>
        <v>0</v>
      </c>
      <c r="D62" s="300">
        <f t="shared" si="17"/>
        <v>0</v>
      </c>
      <c r="F62" s="300">
        <f t="shared" si="18"/>
        <v>0</v>
      </c>
      <c r="G62" s="300">
        <f t="shared" si="19"/>
        <v>0</v>
      </c>
      <c r="H62" s="300">
        <f t="shared" si="20"/>
        <v>0</v>
      </c>
      <c r="J62" s="300">
        <f t="shared" si="21"/>
        <v>0</v>
      </c>
      <c r="K62" s="300">
        <f t="shared" si="22"/>
        <v>0</v>
      </c>
      <c r="L62" s="300">
        <f t="shared" si="23"/>
        <v>0</v>
      </c>
      <c r="N62" s="160">
        <f ca="1">OFFSET(B62,DataBase!$R62,0)</f>
        <v>0</v>
      </c>
      <c r="O62" s="161">
        <f ca="1">OFFSET(C62,DataBase!$R62,0)</f>
        <v>0</v>
      </c>
      <c r="P62" s="161">
        <f ca="1">OFFSET(D62,DataBase!$R62,0)</f>
        <v>0</v>
      </c>
      <c r="Q62" s="139">
        <f t="shared" si="12"/>
        <v>0</v>
      </c>
      <c r="R62" s="159">
        <f ca="1">IFERROR(ROW(OFFSET(DataBase!$Q62,R61,,150))+MATCH(1,OFFSET(DataBase!$Q62,R61,,150),0)-1-ROW(),1000)</f>
        <v>1000</v>
      </c>
      <c r="T62" s="160">
        <f ca="1">OFFSET(F62,DataBase!$X62,0)</f>
        <v>0</v>
      </c>
      <c r="U62" s="161">
        <f ca="1">OFFSET(G62,DataBase!$X62,0)</f>
        <v>0</v>
      </c>
      <c r="V62" s="161">
        <f ca="1">OFFSET(H62,DataBase!$X62,0)</f>
        <v>0</v>
      </c>
      <c r="W62" s="161">
        <f t="shared" si="13"/>
        <v>0</v>
      </c>
      <c r="X62" s="159">
        <f ca="1">IFERROR(ROW(OFFSET(DataBase!$W62,X61,,150))+MATCH(1,OFFSET(DataBase!$W62,X61,,150),0)-1-ROW(),1000)</f>
        <v>1000</v>
      </c>
      <c r="Z62" s="160">
        <f ca="1">OFFSET(J62,DataBase!$AD62,0)</f>
        <v>0</v>
      </c>
      <c r="AA62" s="161">
        <f ca="1">OFFSET(K62,DataBase!$AD62,0)</f>
        <v>0</v>
      </c>
      <c r="AB62" s="161">
        <f ca="1">OFFSET(L62,DataBase!$AD62,0)</f>
        <v>0</v>
      </c>
      <c r="AC62" s="161">
        <f t="shared" si="14"/>
        <v>0</v>
      </c>
      <c r="AD62" s="159">
        <f ca="1">IFERROR(ROW(OFFSET(DataBase!$AC62,AD61,,150))+MATCH(1,OFFSET(DataBase!$AC62,AD61,,150),0)-1-ROW(),1000)</f>
        <v>1000</v>
      </c>
    </row>
    <row r="63" spans="2:30" x14ac:dyDescent="0.25">
      <c r="B63" s="300">
        <f t="shared" si="15"/>
        <v>0</v>
      </c>
      <c r="C63" s="300">
        <f t="shared" si="16"/>
        <v>0</v>
      </c>
      <c r="D63" s="300">
        <f t="shared" si="17"/>
        <v>0</v>
      </c>
      <c r="F63" s="300">
        <f t="shared" si="18"/>
        <v>0</v>
      </c>
      <c r="G63" s="300">
        <f t="shared" si="19"/>
        <v>0</v>
      </c>
      <c r="H63" s="300">
        <f t="shared" si="20"/>
        <v>0</v>
      </c>
      <c r="J63" s="300">
        <f t="shared" si="21"/>
        <v>0</v>
      </c>
      <c r="K63" s="300">
        <f t="shared" si="22"/>
        <v>0</v>
      </c>
      <c r="L63" s="300">
        <f t="shared" si="23"/>
        <v>0</v>
      </c>
      <c r="N63" s="160">
        <f ca="1">OFFSET(B63,DataBase!$R63,0)</f>
        <v>0</v>
      </c>
      <c r="O63" s="161">
        <f ca="1">OFFSET(C63,DataBase!$R63,0)</f>
        <v>0</v>
      </c>
      <c r="P63" s="161">
        <f ca="1">OFFSET(D63,DataBase!$R63,0)</f>
        <v>0</v>
      </c>
      <c r="Q63" s="139">
        <f t="shared" si="12"/>
        <v>0</v>
      </c>
      <c r="R63" s="159">
        <f ca="1">IFERROR(ROW(OFFSET(DataBase!$Q63,R62,,150))+MATCH(1,OFFSET(DataBase!$Q63,R62,,150),0)-1-ROW(),1000)</f>
        <v>1000</v>
      </c>
      <c r="T63" s="160">
        <f ca="1">OFFSET(F63,DataBase!$X63,0)</f>
        <v>0</v>
      </c>
      <c r="U63" s="161">
        <f ca="1">OFFSET(G63,DataBase!$X63,0)</f>
        <v>0</v>
      </c>
      <c r="V63" s="161">
        <f ca="1">OFFSET(H63,DataBase!$X63,0)</f>
        <v>0</v>
      </c>
      <c r="W63" s="161">
        <f t="shared" si="13"/>
        <v>0</v>
      </c>
      <c r="X63" s="159">
        <f ca="1">IFERROR(ROW(OFFSET(DataBase!$W63,X62,,150))+MATCH(1,OFFSET(DataBase!$W63,X62,,150),0)-1-ROW(),1000)</f>
        <v>1000</v>
      </c>
      <c r="Z63" s="160">
        <f ca="1">OFFSET(J63,DataBase!$AD63,0)</f>
        <v>0</v>
      </c>
      <c r="AA63" s="161">
        <f ca="1">OFFSET(K63,DataBase!$AD63,0)</f>
        <v>0</v>
      </c>
      <c r="AB63" s="161">
        <f ca="1">OFFSET(L63,DataBase!$AD63,0)</f>
        <v>0</v>
      </c>
      <c r="AC63" s="161">
        <f t="shared" si="14"/>
        <v>0</v>
      </c>
      <c r="AD63" s="159">
        <f ca="1">IFERROR(ROW(OFFSET(DataBase!$AC63,AD62,,150))+MATCH(1,OFFSET(DataBase!$AC63,AD62,,150),0)-1-ROW(),1000)</f>
        <v>1000</v>
      </c>
    </row>
    <row r="64" spans="2:30" x14ac:dyDescent="0.25">
      <c r="B64" s="300">
        <f t="shared" si="15"/>
        <v>0</v>
      </c>
      <c r="C64" s="300">
        <f t="shared" si="16"/>
        <v>0</v>
      </c>
      <c r="D64" s="300">
        <f t="shared" si="17"/>
        <v>0</v>
      </c>
      <c r="F64" s="300">
        <f t="shared" si="18"/>
        <v>0</v>
      </c>
      <c r="G64" s="300">
        <f t="shared" si="19"/>
        <v>0</v>
      </c>
      <c r="H64" s="300">
        <f t="shared" si="20"/>
        <v>0</v>
      </c>
      <c r="J64" s="300">
        <f t="shared" si="21"/>
        <v>0</v>
      </c>
      <c r="K64" s="300">
        <f t="shared" si="22"/>
        <v>0</v>
      </c>
      <c r="L64" s="300">
        <f t="shared" si="23"/>
        <v>0</v>
      </c>
      <c r="N64" s="160">
        <f ca="1">OFFSET(B64,DataBase!$R64,0)</f>
        <v>0</v>
      </c>
      <c r="O64" s="161">
        <f ca="1">OFFSET(C64,DataBase!$R64,0)</f>
        <v>0</v>
      </c>
      <c r="P64" s="161">
        <f ca="1">OFFSET(D64,DataBase!$R64,0)</f>
        <v>0</v>
      </c>
      <c r="Q64" s="139">
        <f t="shared" ref="Q64:Q95" si="24">IF(AND($B64&lt;&gt;0,ISNA(MATCH($B64,_Exemptions,0))),1,0)</f>
        <v>0</v>
      </c>
      <c r="R64" s="159">
        <f ca="1">IFERROR(ROW(OFFSET(DataBase!$Q64,R63,,150))+MATCH(1,OFFSET(DataBase!$Q64,R63,,150),0)-1-ROW(),1000)</f>
        <v>1000</v>
      </c>
      <c r="T64" s="160">
        <f ca="1">OFFSET(F64,DataBase!$X64,0)</f>
        <v>0</v>
      </c>
      <c r="U64" s="161">
        <f ca="1">OFFSET(G64,DataBase!$X64,0)</f>
        <v>0</v>
      </c>
      <c r="V64" s="161">
        <f ca="1">OFFSET(H64,DataBase!$X64,0)</f>
        <v>0</v>
      </c>
      <c r="W64" s="161">
        <f t="shared" ref="W64:W95" si="25">IF(AND($F64&lt;&gt;0,ISNA(MATCH($F64,_Exemptions,0))),1,0)</f>
        <v>0</v>
      </c>
      <c r="X64" s="159">
        <f ca="1">IFERROR(ROW(OFFSET(DataBase!$W64,X63,,150))+MATCH(1,OFFSET(DataBase!$W64,X63,,150),0)-1-ROW(),1000)</f>
        <v>1000</v>
      </c>
      <c r="Z64" s="160">
        <f ca="1">OFFSET(J64,DataBase!$AD64,0)</f>
        <v>0</v>
      </c>
      <c r="AA64" s="161">
        <f ca="1">OFFSET(K64,DataBase!$AD64,0)</f>
        <v>0</v>
      </c>
      <c r="AB64" s="161">
        <f ca="1">OFFSET(L64,DataBase!$AD64,0)</f>
        <v>0</v>
      </c>
      <c r="AC64" s="161">
        <f t="shared" ref="AC64:AC95" si="26">IF(AND($J64&lt;&gt;0,ISNA(MATCH($J64,_Exemptions,0))),1,0)</f>
        <v>0</v>
      </c>
      <c r="AD64" s="159">
        <f ca="1">IFERROR(ROW(OFFSET(DataBase!$AC64,AD63,,150))+MATCH(1,OFFSET(DataBase!$AC64,AD63,,150),0)-1-ROW(),1000)</f>
        <v>1000</v>
      </c>
    </row>
    <row r="65" spans="2:30" x14ac:dyDescent="0.25">
      <c r="B65" s="300">
        <f t="shared" si="15"/>
        <v>0</v>
      </c>
      <c r="C65" s="300">
        <f t="shared" si="16"/>
        <v>0</v>
      </c>
      <c r="D65" s="300">
        <f t="shared" si="17"/>
        <v>0</v>
      </c>
      <c r="F65" s="300">
        <f t="shared" si="18"/>
        <v>0</v>
      </c>
      <c r="G65" s="300">
        <f t="shared" si="19"/>
        <v>0</v>
      </c>
      <c r="H65" s="300">
        <f t="shared" si="20"/>
        <v>0</v>
      </c>
      <c r="J65" s="300">
        <f t="shared" si="21"/>
        <v>0</v>
      </c>
      <c r="K65" s="300">
        <f t="shared" si="22"/>
        <v>0</v>
      </c>
      <c r="L65" s="300">
        <f t="shared" si="23"/>
        <v>0</v>
      </c>
      <c r="N65" s="160">
        <f ca="1">OFFSET(B65,DataBase!$R65,0)</f>
        <v>0</v>
      </c>
      <c r="O65" s="161">
        <f ca="1">OFFSET(C65,DataBase!$R65,0)</f>
        <v>0</v>
      </c>
      <c r="P65" s="161">
        <f ca="1">OFFSET(D65,DataBase!$R65,0)</f>
        <v>0</v>
      </c>
      <c r="Q65" s="139">
        <f t="shared" si="24"/>
        <v>0</v>
      </c>
      <c r="R65" s="159">
        <f ca="1">IFERROR(ROW(OFFSET(DataBase!$Q65,R64,,150))+MATCH(1,OFFSET(DataBase!$Q65,R64,,150),0)-1-ROW(),1000)</f>
        <v>1000</v>
      </c>
      <c r="T65" s="160">
        <f ca="1">OFFSET(F65,DataBase!$X65,0)</f>
        <v>0</v>
      </c>
      <c r="U65" s="161">
        <f ca="1">OFFSET(G65,DataBase!$X65,0)</f>
        <v>0</v>
      </c>
      <c r="V65" s="161">
        <f ca="1">OFFSET(H65,DataBase!$X65,0)</f>
        <v>0</v>
      </c>
      <c r="W65" s="161">
        <f t="shared" si="25"/>
        <v>0</v>
      </c>
      <c r="X65" s="159">
        <f ca="1">IFERROR(ROW(OFFSET(DataBase!$W65,X64,,150))+MATCH(1,OFFSET(DataBase!$W65,X64,,150),0)-1-ROW(),1000)</f>
        <v>1000</v>
      </c>
      <c r="Z65" s="160">
        <f ca="1">OFFSET(J65,DataBase!$AD65,0)</f>
        <v>0</v>
      </c>
      <c r="AA65" s="161">
        <f ca="1">OFFSET(K65,DataBase!$AD65,0)</f>
        <v>0</v>
      </c>
      <c r="AB65" s="161">
        <f ca="1">OFFSET(L65,DataBase!$AD65,0)</f>
        <v>0</v>
      </c>
      <c r="AC65" s="161">
        <f t="shared" si="26"/>
        <v>0</v>
      </c>
      <c r="AD65" s="159">
        <f ca="1">IFERROR(ROW(OFFSET(DataBase!$AC65,AD64,,150))+MATCH(1,OFFSET(DataBase!$AC65,AD64,,150),0)-1-ROW(),1000)</f>
        <v>1000</v>
      </c>
    </row>
    <row r="66" spans="2:30" x14ac:dyDescent="0.25">
      <c r="B66" s="300">
        <f t="shared" si="15"/>
        <v>0</v>
      </c>
      <c r="C66" s="300">
        <f t="shared" si="16"/>
        <v>0</v>
      </c>
      <c r="D66" s="300">
        <f t="shared" si="17"/>
        <v>0</v>
      </c>
      <c r="F66" s="300">
        <f t="shared" si="18"/>
        <v>0</v>
      </c>
      <c r="G66" s="300">
        <f t="shared" si="19"/>
        <v>0</v>
      </c>
      <c r="H66" s="300">
        <f t="shared" si="20"/>
        <v>0</v>
      </c>
      <c r="J66" s="300">
        <f t="shared" si="21"/>
        <v>0</v>
      </c>
      <c r="K66" s="300">
        <f t="shared" si="22"/>
        <v>0</v>
      </c>
      <c r="L66" s="300">
        <f t="shared" si="23"/>
        <v>0</v>
      </c>
      <c r="N66" s="160">
        <f ca="1">OFFSET(B66,DataBase!$R66,0)</f>
        <v>0</v>
      </c>
      <c r="O66" s="161">
        <f ca="1">OFFSET(C66,DataBase!$R66,0)</f>
        <v>0</v>
      </c>
      <c r="P66" s="161">
        <f ca="1">OFFSET(D66,DataBase!$R66,0)</f>
        <v>0</v>
      </c>
      <c r="Q66" s="139">
        <f t="shared" si="24"/>
        <v>0</v>
      </c>
      <c r="R66" s="159">
        <f ca="1">IFERROR(ROW(OFFSET(DataBase!$Q66,R65,,150))+MATCH(1,OFFSET(DataBase!$Q66,R65,,150),0)-1-ROW(),1000)</f>
        <v>1000</v>
      </c>
      <c r="T66" s="160">
        <f ca="1">OFFSET(F66,DataBase!$X66,0)</f>
        <v>0</v>
      </c>
      <c r="U66" s="161">
        <f ca="1">OFFSET(G66,DataBase!$X66,0)</f>
        <v>0</v>
      </c>
      <c r="V66" s="161">
        <f ca="1">OFFSET(H66,DataBase!$X66,0)</f>
        <v>0</v>
      </c>
      <c r="W66" s="161">
        <f t="shared" si="25"/>
        <v>0</v>
      </c>
      <c r="X66" s="159">
        <f ca="1">IFERROR(ROW(OFFSET(DataBase!$W66,X65,,150))+MATCH(1,OFFSET(DataBase!$W66,X65,,150),0)-1-ROW(),1000)</f>
        <v>1000</v>
      </c>
      <c r="Z66" s="160">
        <f ca="1">OFFSET(J66,DataBase!$AD66,0)</f>
        <v>0</v>
      </c>
      <c r="AA66" s="161">
        <f ca="1">OFFSET(K66,DataBase!$AD66,0)</f>
        <v>0</v>
      </c>
      <c r="AB66" s="161">
        <f ca="1">OFFSET(L66,DataBase!$AD66,0)</f>
        <v>0</v>
      </c>
      <c r="AC66" s="161">
        <f t="shared" si="26"/>
        <v>0</v>
      </c>
      <c r="AD66" s="159">
        <f ca="1">IFERROR(ROW(OFFSET(DataBase!$AC66,AD65,,150))+MATCH(1,OFFSET(DataBase!$AC66,AD65,,150),0)-1-ROW(),1000)</f>
        <v>1000</v>
      </c>
    </row>
    <row r="67" spans="2:30" x14ac:dyDescent="0.25">
      <c r="B67" s="300">
        <f t="shared" ref="B67:B98" si="27">IF(ROW()+4&lt;=ROW(TotalAssets1),INDEX(Input,ROW()+1,3),0)</f>
        <v>0</v>
      </c>
      <c r="C67" s="300">
        <f t="shared" ref="C67:C98" si="28">IF(ROW()+4&lt;=ROW(TotalAssets1),INDEX(Input,ROW()+1,4),0)</f>
        <v>0</v>
      </c>
      <c r="D67" s="300">
        <f t="shared" ref="D67:D98" si="29">IF(ROW()+4&lt;=ROW(TotalAssets1),INDEX(Input,ROW()+1,5),0)</f>
        <v>0</v>
      </c>
      <c r="F67" s="300">
        <f t="shared" ref="F67:F98" si="30">IF(ROW()+4&lt;=ROW(TotalLiabilities1),INDEX(Input,ROW()+1,9),0)</f>
        <v>0</v>
      </c>
      <c r="G67" s="300">
        <f t="shared" ref="G67:G98" si="31">IF(ROW()+4&lt;=ROW(TotalLiabilities1),INDEX(Input,ROW()+1,10),0)</f>
        <v>0</v>
      </c>
      <c r="H67" s="300">
        <f t="shared" ref="H67:H98" si="32">IF(ROW()+4&lt;=ROW(TotalLiabilities1),INDEX(Input,ROW()+1,11),0)</f>
        <v>0</v>
      </c>
      <c r="J67" s="300">
        <f t="shared" ref="J67:J98" si="33">IFERROR(IF(ROW()+4&gt;ROW(TotalLiabilities1),INDEX(Input,ROW()+1,9),0),0)</f>
        <v>0</v>
      </c>
      <c r="K67" s="300">
        <f t="shared" ref="K67:K98" si="34">IFERROR(IF(ROW()+4&gt;ROW(TotalLiabilities1),INDEX(Input,ROW()+1,10),0),0)</f>
        <v>0</v>
      </c>
      <c r="L67" s="300">
        <f t="shared" ref="L67:L98" si="35">IFERROR(IF(ROW()+4&gt;ROW(TotalLiabilities1),INDEX(Input,ROW()+1,11),0),0)</f>
        <v>0</v>
      </c>
      <c r="N67" s="160">
        <f ca="1">OFFSET(B67,DataBase!$R67,0)</f>
        <v>0</v>
      </c>
      <c r="O67" s="161">
        <f ca="1">OFFSET(C67,DataBase!$R67,0)</f>
        <v>0</v>
      </c>
      <c r="P67" s="161">
        <f ca="1">OFFSET(D67,DataBase!$R67,0)</f>
        <v>0</v>
      </c>
      <c r="Q67" s="139">
        <f t="shared" si="24"/>
        <v>0</v>
      </c>
      <c r="R67" s="159">
        <f ca="1">IFERROR(ROW(OFFSET(DataBase!$Q67,R66,,150))+MATCH(1,OFFSET(DataBase!$Q67,R66,,150),0)-1-ROW(),1000)</f>
        <v>1000</v>
      </c>
      <c r="T67" s="160">
        <f ca="1">OFFSET(F67,DataBase!$X67,0)</f>
        <v>0</v>
      </c>
      <c r="U67" s="161">
        <f ca="1">OFFSET(G67,DataBase!$X67,0)</f>
        <v>0</v>
      </c>
      <c r="V67" s="161">
        <f ca="1">OFFSET(H67,DataBase!$X67,0)</f>
        <v>0</v>
      </c>
      <c r="W67" s="161">
        <f t="shared" si="25"/>
        <v>0</v>
      </c>
      <c r="X67" s="159">
        <f ca="1">IFERROR(ROW(OFFSET(DataBase!$W67,X66,,150))+MATCH(1,OFFSET(DataBase!$W67,X66,,150),0)-1-ROW(),1000)</f>
        <v>1000</v>
      </c>
      <c r="Z67" s="160">
        <f ca="1">OFFSET(J67,DataBase!$AD67,0)</f>
        <v>0</v>
      </c>
      <c r="AA67" s="161">
        <f ca="1">OFFSET(K67,DataBase!$AD67,0)</f>
        <v>0</v>
      </c>
      <c r="AB67" s="161">
        <f ca="1">OFFSET(L67,DataBase!$AD67,0)</f>
        <v>0</v>
      </c>
      <c r="AC67" s="161">
        <f t="shared" si="26"/>
        <v>0</v>
      </c>
      <c r="AD67" s="159">
        <f ca="1">IFERROR(ROW(OFFSET(DataBase!$AC67,AD66,,150))+MATCH(1,OFFSET(DataBase!$AC67,AD66,,150),0)-1-ROW(),1000)</f>
        <v>1000</v>
      </c>
    </row>
    <row r="68" spans="2:30" x14ac:dyDescent="0.25">
      <c r="B68" s="300">
        <f t="shared" si="27"/>
        <v>0</v>
      </c>
      <c r="C68" s="300">
        <f t="shared" si="28"/>
        <v>0</v>
      </c>
      <c r="D68" s="300">
        <f t="shared" si="29"/>
        <v>0</v>
      </c>
      <c r="F68" s="300">
        <f t="shared" si="30"/>
        <v>0</v>
      </c>
      <c r="G68" s="300">
        <f t="shared" si="31"/>
        <v>0</v>
      </c>
      <c r="H68" s="300">
        <f t="shared" si="32"/>
        <v>0</v>
      </c>
      <c r="J68" s="300">
        <f t="shared" si="33"/>
        <v>0</v>
      </c>
      <c r="K68" s="300">
        <f t="shared" si="34"/>
        <v>0</v>
      </c>
      <c r="L68" s="300">
        <f t="shared" si="35"/>
        <v>0</v>
      </c>
      <c r="N68" s="160">
        <f ca="1">OFFSET(B68,DataBase!$R68,0)</f>
        <v>0</v>
      </c>
      <c r="O68" s="161">
        <f ca="1">OFFSET(C68,DataBase!$R68,0)</f>
        <v>0</v>
      </c>
      <c r="P68" s="161">
        <f ca="1">OFFSET(D68,DataBase!$R68,0)</f>
        <v>0</v>
      </c>
      <c r="Q68" s="139">
        <f t="shared" si="24"/>
        <v>0</v>
      </c>
      <c r="R68" s="159">
        <f ca="1">IFERROR(ROW(OFFSET(DataBase!$Q68,R67,,150))+MATCH(1,OFFSET(DataBase!$Q68,R67,,150),0)-1-ROW(),1000)</f>
        <v>1000</v>
      </c>
      <c r="T68" s="160">
        <f ca="1">OFFSET(F68,DataBase!$X68,0)</f>
        <v>0</v>
      </c>
      <c r="U68" s="161">
        <f ca="1">OFFSET(G68,DataBase!$X68,0)</f>
        <v>0</v>
      </c>
      <c r="V68" s="161">
        <f ca="1">OFFSET(H68,DataBase!$X68,0)</f>
        <v>0</v>
      </c>
      <c r="W68" s="161">
        <f t="shared" si="25"/>
        <v>0</v>
      </c>
      <c r="X68" s="159">
        <f ca="1">IFERROR(ROW(OFFSET(DataBase!$W68,X67,,150))+MATCH(1,OFFSET(DataBase!$W68,X67,,150),0)-1-ROW(),1000)</f>
        <v>1000</v>
      </c>
      <c r="Z68" s="160">
        <f ca="1">OFFSET(J68,DataBase!$AD68,0)</f>
        <v>0</v>
      </c>
      <c r="AA68" s="161">
        <f ca="1">OFFSET(K68,DataBase!$AD68,0)</f>
        <v>0</v>
      </c>
      <c r="AB68" s="161">
        <f ca="1">OFFSET(L68,DataBase!$AD68,0)</f>
        <v>0</v>
      </c>
      <c r="AC68" s="161">
        <f t="shared" si="26"/>
        <v>0</v>
      </c>
      <c r="AD68" s="159">
        <f ca="1">IFERROR(ROW(OFFSET(DataBase!$AC68,AD67,,150))+MATCH(1,OFFSET(DataBase!$AC68,AD67,,150),0)-1-ROW(),1000)</f>
        <v>1000</v>
      </c>
    </row>
    <row r="69" spans="2:30" x14ac:dyDescent="0.25">
      <c r="B69" s="300">
        <f t="shared" si="27"/>
        <v>0</v>
      </c>
      <c r="C69" s="300">
        <f t="shared" si="28"/>
        <v>0</v>
      </c>
      <c r="D69" s="300">
        <f t="shared" si="29"/>
        <v>0</v>
      </c>
      <c r="F69" s="300">
        <f t="shared" si="30"/>
        <v>0</v>
      </c>
      <c r="G69" s="300">
        <f t="shared" si="31"/>
        <v>0</v>
      </c>
      <c r="H69" s="300">
        <f t="shared" si="32"/>
        <v>0</v>
      </c>
      <c r="J69" s="300">
        <f t="shared" si="33"/>
        <v>0</v>
      </c>
      <c r="K69" s="300">
        <f t="shared" si="34"/>
        <v>0</v>
      </c>
      <c r="L69" s="300">
        <f t="shared" si="35"/>
        <v>0</v>
      </c>
      <c r="N69" s="160">
        <f ca="1">OFFSET(B69,DataBase!$R69,0)</f>
        <v>0</v>
      </c>
      <c r="O69" s="161">
        <f ca="1">OFFSET(C69,DataBase!$R69,0)</f>
        <v>0</v>
      </c>
      <c r="P69" s="161">
        <f ca="1">OFFSET(D69,DataBase!$R69,0)</f>
        <v>0</v>
      </c>
      <c r="Q69" s="139">
        <f t="shared" si="24"/>
        <v>0</v>
      </c>
      <c r="R69" s="159">
        <f ca="1">IFERROR(ROW(OFFSET(DataBase!$Q69,R68,,150))+MATCH(1,OFFSET(DataBase!$Q69,R68,,150),0)-1-ROW(),1000)</f>
        <v>1000</v>
      </c>
      <c r="T69" s="160">
        <f ca="1">OFFSET(F69,DataBase!$X69,0)</f>
        <v>0</v>
      </c>
      <c r="U69" s="161">
        <f ca="1">OFFSET(G69,DataBase!$X69,0)</f>
        <v>0</v>
      </c>
      <c r="V69" s="161">
        <f ca="1">OFFSET(H69,DataBase!$X69,0)</f>
        <v>0</v>
      </c>
      <c r="W69" s="161">
        <f t="shared" si="25"/>
        <v>0</v>
      </c>
      <c r="X69" s="159">
        <f ca="1">IFERROR(ROW(OFFSET(DataBase!$W69,X68,,150))+MATCH(1,OFFSET(DataBase!$W69,X68,,150),0)-1-ROW(),1000)</f>
        <v>1000</v>
      </c>
      <c r="Z69" s="160">
        <f ca="1">OFFSET(J69,DataBase!$AD69,0)</f>
        <v>0</v>
      </c>
      <c r="AA69" s="161">
        <f ca="1">OFFSET(K69,DataBase!$AD69,0)</f>
        <v>0</v>
      </c>
      <c r="AB69" s="161">
        <f ca="1">OFFSET(L69,DataBase!$AD69,0)</f>
        <v>0</v>
      </c>
      <c r="AC69" s="161">
        <f t="shared" si="26"/>
        <v>0</v>
      </c>
      <c r="AD69" s="159">
        <f ca="1">IFERROR(ROW(OFFSET(DataBase!$AC69,AD68,,150))+MATCH(1,OFFSET(DataBase!$AC69,AD68,,150),0)-1-ROW(),1000)</f>
        <v>1000</v>
      </c>
    </row>
    <row r="70" spans="2:30" x14ac:dyDescent="0.25">
      <c r="B70" s="300">
        <f t="shared" si="27"/>
        <v>0</v>
      </c>
      <c r="C70" s="300">
        <f t="shared" si="28"/>
        <v>0</v>
      </c>
      <c r="D70" s="300">
        <f t="shared" si="29"/>
        <v>0</v>
      </c>
      <c r="F70" s="300">
        <f t="shared" si="30"/>
        <v>0</v>
      </c>
      <c r="G70" s="300">
        <f t="shared" si="31"/>
        <v>0</v>
      </c>
      <c r="H70" s="300">
        <f t="shared" si="32"/>
        <v>0</v>
      </c>
      <c r="J70" s="300">
        <f t="shared" si="33"/>
        <v>0</v>
      </c>
      <c r="K70" s="300">
        <f t="shared" si="34"/>
        <v>0</v>
      </c>
      <c r="L70" s="300">
        <f t="shared" si="35"/>
        <v>0</v>
      </c>
      <c r="N70" s="160">
        <f ca="1">OFFSET(B70,DataBase!$R70,0)</f>
        <v>0</v>
      </c>
      <c r="O70" s="161">
        <f ca="1">OFFSET(C70,DataBase!$R70,0)</f>
        <v>0</v>
      </c>
      <c r="P70" s="161">
        <f ca="1">OFFSET(D70,DataBase!$R70,0)</f>
        <v>0</v>
      </c>
      <c r="Q70" s="139">
        <f t="shared" si="24"/>
        <v>0</v>
      </c>
      <c r="R70" s="159">
        <f ca="1">IFERROR(ROW(OFFSET(DataBase!$Q70,R69,,150))+MATCH(1,OFFSET(DataBase!$Q70,R69,,150),0)-1-ROW(),1000)</f>
        <v>1000</v>
      </c>
      <c r="T70" s="160">
        <f ca="1">OFFSET(F70,DataBase!$X70,0)</f>
        <v>0</v>
      </c>
      <c r="U70" s="161">
        <f ca="1">OFFSET(G70,DataBase!$X70,0)</f>
        <v>0</v>
      </c>
      <c r="V70" s="161">
        <f ca="1">OFFSET(H70,DataBase!$X70,0)</f>
        <v>0</v>
      </c>
      <c r="W70" s="161">
        <f t="shared" si="25"/>
        <v>0</v>
      </c>
      <c r="X70" s="159">
        <f ca="1">IFERROR(ROW(OFFSET(DataBase!$W70,X69,,150))+MATCH(1,OFFSET(DataBase!$W70,X69,,150),0)-1-ROW(),1000)</f>
        <v>1000</v>
      </c>
      <c r="Z70" s="160">
        <f ca="1">OFFSET(J70,DataBase!$AD70,0)</f>
        <v>0</v>
      </c>
      <c r="AA70" s="161">
        <f ca="1">OFFSET(K70,DataBase!$AD70,0)</f>
        <v>0</v>
      </c>
      <c r="AB70" s="161">
        <f ca="1">OFFSET(L70,DataBase!$AD70,0)</f>
        <v>0</v>
      </c>
      <c r="AC70" s="161">
        <f t="shared" si="26"/>
        <v>0</v>
      </c>
      <c r="AD70" s="159">
        <f ca="1">IFERROR(ROW(OFFSET(DataBase!$AC70,AD69,,150))+MATCH(1,OFFSET(DataBase!$AC70,AD69,,150),0)-1-ROW(),1000)</f>
        <v>1000</v>
      </c>
    </row>
    <row r="71" spans="2:30" x14ac:dyDescent="0.25">
      <c r="B71" s="300">
        <f t="shared" si="27"/>
        <v>0</v>
      </c>
      <c r="C71" s="300">
        <f t="shared" si="28"/>
        <v>0</v>
      </c>
      <c r="D71" s="300">
        <f t="shared" si="29"/>
        <v>0</v>
      </c>
      <c r="F71" s="300">
        <f t="shared" si="30"/>
        <v>0</v>
      </c>
      <c r="G71" s="300">
        <f t="shared" si="31"/>
        <v>0</v>
      </c>
      <c r="H71" s="300">
        <f t="shared" si="32"/>
        <v>0</v>
      </c>
      <c r="J71" s="300">
        <f t="shared" si="33"/>
        <v>0</v>
      </c>
      <c r="K71" s="300">
        <f t="shared" si="34"/>
        <v>0</v>
      </c>
      <c r="L71" s="300">
        <f t="shared" si="35"/>
        <v>0</v>
      </c>
      <c r="N71" s="160">
        <f ca="1">OFFSET(B71,DataBase!$R71,0)</f>
        <v>0</v>
      </c>
      <c r="O71" s="161">
        <f ca="1">OFFSET(C71,DataBase!$R71,0)</f>
        <v>0</v>
      </c>
      <c r="P71" s="161">
        <f ca="1">OFFSET(D71,DataBase!$R71,0)</f>
        <v>0</v>
      </c>
      <c r="Q71" s="139">
        <f t="shared" si="24"/>
        <v>0</v>
      </c>
      <c r="R71" s="159">
        <f ca="1">IFERROR(ROW(OFFSET(DataBase!$Q71,R70,,150))+MATCH(1,OFFSET(DataBase!$Q71,R70,,150),0)-1-ROW(),1000)</f>
        <v>1000</v>
      </c>
      <c r="T71" s="160">
        <f ca="1">OFFSET(F71,DataBase!$X71,0)</f>
        <v>0</v>
      </c>
      <c r="U71" s="161">
        <f ca="1">OFFSET(G71,DataBase!$X71,0)</f>
        <v>0</v>
      </c>
      <c r="V71" s="161">
        <f ca="1">OFFSET(H71,DataBase!$X71,0)</f>
        <v>0</v>
      </c>
      <c r="W71" s="161">
        <f t="shared" si="25"/>
        <v>0</v>
      </c>
      <c r="X71" s="159">
        <f ca="1">IFERROR(ROW(OFFSET(DataBase!$W71,X70,,150))+MATCH(1,OFFSET(DataBase!$W71,X70,,150),0)-1-ROW(),1000)</f>
        <v>1000</v>
      </c>
      <c r="Z71" s="160">
        <f ca="1">OFFSET(J71,DataBase!$AD71,0)</f>
        <v>0</v>
      </c>
      <c r="AA71" s="161">
        <f ca="1">OFFSET(K71,DataBase!$AD71,0)</f>
        <v>0</v>
      </c>
      <c r="AB71" s="161">
        <f ca="1">OFFSET(L71,DataBase!$AD71,0)</f>
        <v>0</v>
      </c>
      <c r="AC71" s="161">
        <f t="shared" si="26"/>
        <v>0</v>
      </c>
      <c r="AD71" s="159">
        <f ca="1">IFERROR(ROW(OFFSET(DataBase!$AC71,AD70,,150))+MATCH(1,OFFSET(DataBase!$AC71,AD70,,150),0)-1-ROW(),1000)</f>
        <v>1000</v>
      </c>
    </row>
    <row r="72" spans="2:30" x14ac:dyDescent="0.25">
      <c r="B72" s="300">
        <f t="shared" si="27"/>
        <v>0</v>
      </c>
      <c r="C72" s="300">
        <f t="shared" si="28"/>
        <v>0</v>
      </c>
      <c r="D72" s="300">
        <f t="shared" si="29"/>
        <v>0</v>
      </c>
      <c r="F72" s="300">
        <f t="shared" si="30"/>
        <v>0</v>
      </c>
      <c r="G72" s="300">
        <f t="shared" si="31"/>
        <v>0</v>
      </c>
      <c r="H72" s="300">
        <f t="shared" si="32"/>
        <v>0</v>
      </c>
      <c r="J72" s="300">
        <f t="shared" si="33"/>
        <v>0</v>
      </c>
      <c r="K72" s="300">
        <f t="shared" si="34"/>
        <v>0</v>
      </c>
      <c r="L72" s="300">
        <f t="shared" si="35"/>
        <v>0</v>
      </c>
      <c r="N72" s="160">
        <f ca="1">OFFSET(B72,DataBase!$R72,0)</f>
        <v>0</v>
      </c>
      <c r="O72" s="161">
        <f ca="1">OFFSET(C72,DataBase!$R72,0)</f>
        <v>0</v>
      </c>
      <c r="P72" s="161">
        <f ca="1">OFFSET(D72,DataBase!$R72,0)</f>
        <v>0</v>
      </c>
      <c r="Q72" s="139">
        <f t="shared" si="24"/>
        <v>0</v>
      </c>
      <c r="R72" s="159">
        <f ca="1">IFERROR(ROW(OFFSET(DataBase!$Q72,R71,,150))+MATCH(1,OFFSET(DataBase!$Q72,R71,,150),0)-1-ROW(),1000)</f>
        <v>1000</v>
      </c>
      <c r="T72" s="160">
        <f ca="1">OFFSET(F72,DataBase!$X72,0)</f>
        <v>0</v>
      </c>
      <c r="U72" s="161">
        <f ca="1">OFFSET(G72,DataBase!$X72,0)</f>
        <v>0</v>
      </c>
      <c r="V72" s="161">
        <f ca="1">OFFSET(H72,DataBase!$X72,0)</f>
        <v>0</v>
      </c>
      <c r="W72" s="161">
        <f t="shared" si="25"/>
        <v>0</v>
      </c>
      <c r="X72" s="159">
        <f ca="1">IFERROR(ROW(OFFSET(DataBase!$W72,X71,,150))+MATCH(1,OFFSET(DataBase!$W72,X71,,150),0)-1-ROW(),1000)</f>
        <v>1000</v>
      </c>
      <c r="Z72" s="160">
        <f ca="1">OFFSET(J72,DataBase!$AD72,0)</f>
        <v>0</v>
      </c>
      <c r="AA72" s="161">
        <f ca="1">OFFSET(K72,DataBase!$AD72,0)</f>
        <v>0</v>
      </c>
      <c r="AB72" s="161">
        <f ca="1">OFFSET(L72,DataBase!$AD72,0)</f>
        <v>0</v>
      </c>
      <c r="AC72" s="161">
        <f t="shared" si="26"/>
        <v>0</v>
      </c>
      <c r="AD72" s="159">
        <f ca="1">IFERROR(ROW(OFFSET(DataBase!$AC72,AD71,,150))+MATCH(1,OFFSET(DataBase!$AC72,AD71,,150),0)-1-ROW(),1000)</f>
        <v>1000</v>
      </c>
    </row>
    <row r="73" spans="2:30" x14ac:dyDescent="0.25">
      <c r="B73" s="300">
        <f t="shared" si="27"/>
        <v>0</v>
      </c>
      <c r="C73" s="300">
        <f t="shared" si="28"/>
        <v>0</v>
      </c>
      <c r="D73" s="300">
        <f t="shared" si="29"/>
        <v>0</v>
      </c>
      <c r="F73" s="300">
        <f t="shared" si="30"/>
        <v>0</v>
      </c>
      <c r="G73" s="300">
        <f t="shared" si="31"/>
        <v>0</v>
      </c>
      <c r="H73" s="300">
        <f t="shared" si="32"/>
        <v>0</v>
      </c>
      <c r="J73" s="300">
        <f t="shared" si="33"/>
        <v>0</v>
      </c>
      <c r="K73" s="300">
        <f t="shared" si="34"/>
        <v>0</v>
      </c>
      <c r="L73" s="300">
        <f t="shared" si="35"/>
        <v>0</v>
      </c>
      <c r="N73" s="160">
        <f ca="1">OFFSET(B73,DataBase!$R73,0)</f>
        <v>0</v>
      </c>
      <c r="O73" s="161">
        <f ca="1">OFFSET(C73,DataBase!$R73,0)</f>
        <v>0</v>
      </c>
      <c r="P73" s="161">
        <f ca="1">OFFSET(D73,DataBase!$R73,0)</f>
        <v>0</v>
      </c>
      <c r="Q73" s="139">
        <f t="shared" si="24"/>
        <v>0</v>
      </c>
      <c r="R73" s="159">
        <f ca="1">IFERROR(ROW(OFFSET(DataBase!$Q73,R72,,150))+MATCH(1,OFFSET(DataBase!$Q73,R72,,150),0)-1-ROW(),1000)</f>
        <v>1000</v>
      </c>
      <c r="T73" s="160">
        <f ca="1">OFFSET(F73,DataBase!$X73,0)</f>
        <v>0</v>
      </c>
      <c r="U73" s="161">
        <f ca="1">OFFSET(G73,DataBase!$X73,0)</f>
        <v>0</v>
      </c>
      <c r="V73" s="161">
        <f ca="1">OFFSET(H73,DataBase!$X73,0)</f>
        <v>0</v>
      </c>
      <c r="W73" s="161">
        <f t="shared" si="25"/>
        <v>0</v>
      </c>
      <c r="X73" s="159">
        <f ca="1">IFERROR(ROW(OFFSET(DataBase!$W73,X72,,150))+MATCH(1,OFFSET(DataBase!$W73,X72,,150),0)-1-ROW(),1000)</f>
        <v>1000</v>
      </c>
      <c r="Z73" s="160">
        <f ca="1">OFFSET(J73,DataBase!$AD73,0)</f>
        <v>0</v>
      </c>
      <c r="AA73" s="161">
        <f ca="1">OFFSET(K73,DataBase!$AD73,0)</f>
        <v>0</v>
      </c>
      <c r="AB73" s="161">
        <f ca="1">OFFSET(L73,DataBase!$AD73,0)</f>
        <v>0</v>
      </c>
      <c r="AC73" s="161">
        <f t="shared" si="26"/>
        <v>0</v>
      </c>
      <c r="AD73" s="159">
        <f ca="1">IFERROR(ROW(OFFSET(DataBase!$AC73,AD72,,150))+MATCH(1,OFFSET(DataBase!$AC73,AD72,,150),0)-1-ROW(),1000)</f>
        <v>1000</v>
      </c>
    </row>
    <row r="74" spans="2:30" x14ac:dyDescent="0.25">
      <c r="B74" s="300">
        <f t="shared" si="27"/>
        <v>0</v>
      </c>
      <c r="C74" s="300">
        <f t="shared" si="28"/>
        <v>0</v>
      </c>
      <c r="D74" s="300">
        <f t="shared" si="29"/>
        <v>0</v>
      </c>
      <c r="F74" s="300">
        <f t="shared" si="30"/>
        <v>0</v>
      </c>
      <c r="G74" s="300">
        <f t="shared" si="31"/>
        <v>0</v>
      </c>
      <c r="H74" s="300">
        <f t="shared" si="32"/>
        <v>0</v>
      </c>
      <c r="J74" s="300">
        <f t="shared" si="33"/>
        <v>0</v>
      </c>
      <c r="K74" s="300">
        <f t="shared" si="34"/>
        <v>0</v>
      </c>
      <c r="L74" s="300">
        <f t="shared" si="35"/>
        <v>0</v>
      </c>
      <c r="N74" s="160">
        <f ca="1">OFFSET(B74,DataBase!$R74,0)</f>
        <v>0</v>
      </c>
      <c r="O74" s="161">
        <f ca="1">OFFSET(C74,DataBase!$R74,0)</f>
        <v>0</v>
      </c>
      <c r="P74" s="161">
        <f ca="1">OFFSET(D74,DataBase!$R74,0)</f>
        <v>0</v>
      </c>
      <c r="Q74" s="139">
        <f t="shared" si="24"/>
        <v>0</v>
      </c>
      <c r="R74" s="159">
        <f ca="1">IFERROR(ROW(OFFSET(DataBase!$Q74,R73,,150))+MATCH(1,OFFSET(DataBase!$Q74,R73,,150),0)-1-ROW(),1000)</f>
        <v>1000</v>
      </c>
      <c r="T74" s="160">
        <f ca="1">OFFSET(F74,DataBase!$X74,0)</f>
        <v>0</v>
      </c>
      <c r="U74" s="161">
        <f ca="1">OFFSET(G74,DataBase!$X74,0)</f>
        <v>0</v>
      </c>
      <c r="V74" s="161">
        <f ca="1">OFFSET(H74,DataBase!$X74,0)</f>
        <v>0</v>
      </c>
      <c r="W74" s="161">
        <f t="shared" si="25"/>
        <v>0</v>
      </c>
      <c r="X74" s="159">
        <f ca="1">IFERROR(ROW(OFFSET(DataBase!$W74,X73,,150))+MATCH(1,OFFSET(DataBase!$W74,X73,,150),0)-1-ROW(),1000)</f>
        <v>1000</v>
      </c>
      <c r="Z74" s="160">
        <f ca="1">OFFSET(J74,DataBase!$AD74,0)</f>
        <v>0</v>
      </c>
      <c r="AA74" s="161">
        <f ca="1">OFFSET(K74,DataBase!$AD74,0)</f>
        <v>0</v>
      </c>
      <c r="AB74" s="161">
        <f ca="1">OFFSET(L74,DataBase!$AD74,0)</f>
        <v>0</v>
      </c>
      <c r="AC74" s="161">
        <f t="shared" si="26"/>
        <v>0</v>
      </c>
      <c r="AD74" s="159">
        <f ca="1">IFERROR(ROW(OFFSET(DataBase!$AC74,AD73,,150))+MATCH(1,OFFSET(DataBase!$AC74,AD73,,150),0)-1-ROW(),1000)</f>
        <v>1000</v>
      </c>
    </row>
    <row r="75" spans="2:30" x14ac:dyDescent="0.25">
      <c r="B75" s="300">
        <f t="shared" si="27"/>
        <v>0</v>
      </c>
      <c r="C75" s="300">
        <f t="shared" si="28"/>
        <v>0</v>
      </c>
      <c r="D75" s="300">
        <f t="shared" si="29"/>
        <v>0</v>
      </c>
      <c r="F75" s="300">
        <f t="shared" si="30"/>
        <v>0</v>
      </c>
      <c r="G75" s="300">
        <f t="shared" si="31"/>
        <v>0</v>
      </c>
      <c r="H75" s="300">
        <f t="shared" si="32"/>
        <v>0</v>
      </c>
      <c r="J75" s="300">
        <f t="shared" si="33"/>
        <v>0</v>
      </c>
      <c r="K75" s="300">
        <f t="shared" si="34"/>
        <v>0</v>
      </c>
      <c r="L75" s="300">
        <f t="shared" si="35"/>
        <v>0</v>
      </c>
      <c r="N75" s="160">
        <f ca="1">OFFSET(B75,DataBase!$R75,0)</f>
        <v>0</v>
      </c>
      <c r="O75" s="161">
        <f ca="1">OFFSET(C75,DataBase!$R75,0)</f>
        <v>0</v>
      </c>
      <c r="P75" s="161">
        <f ca="1">OFFSET(D75,DataBase!$R75,0)</f>
        <v>0</v>
      </c>
      <c r="Q75" s="139">
        <f t="shared" si="24"/>
        <v>0</v>
      </c>
      <c r="R75" s="159">
        <f ca="1">IFERROR(ROW(OFFSET(DataBase!$Q75,R74,,150))+MATCH(1,OFFSET(DataBase!$Q75,R74,,150),0)-1-ROW(),1000)</f>
        <v>1000</v>
      </c>
      <c r="T75" s="160">
        <f ca="1">OFFSET(F75,DataBase!$X75,0)</f>
        <v>0</v>
      </c>
      <c r="U75" s="161">
        <f ca="1">OFFSET(G75,DataBase!$X75,0)</f>
        <v>0</v>
      </c>
      <c r="V75" s="161">
        <f ca="1">OFFSET(H75,DataBase!$X75,0)</f>
        <v>0</v>
      </c>
      <c r="W75" s="161">
        <f t="shared" si="25"/>
        <v>0</v>
      </c>
      <c r="X75" s="159">
        <f ca="1">IFERROR(ROW(OFFSET(DataBase!$W75,X74,,150))+MATCH(1,OFFSET(DataBase!$W75,X74,,150),0)-1-ROW(),1000)</f>
        <v>1000</v>
      </c>
      <c r="Z75" s="160">
        <f ca="1">OFFSET(J75,DataBase!$AD75,0)</f>
        <v>0</v>
      </c>
      <c r="AA75" s="161">
        <f ca="1">OFFSET(K75,DataBase!$AD75,0)</f>
        <v>0</v>
      </c>
      <c r="AB75" s="161">
        <f ca="1">OFFSET(L75,DataBase!$AD75,0)</f>
        <v>0</v>
      </c>
      <c r="AC75" s="161">
        <f t="shared" si="26"/>
        <v>0</v>
      </c>
      <c r="AD75" s="159">
        <f ca="1">IFERROR(ROW(OFFSET(DataBase!$AC75,AD74,,150))+MATCH(1,OFFSET(DataBase!$AC75,AD74,,150),0)-1-ROW(),1000)</f>
        <v>1000</v>
      </c>
    </row>
    <row r="76" spans="2:30" x14ac:dyDescent="0.25">
      <c r="B76" s="300">
        <f t="shared" si="27"/>
        <v>0</v>
      </c>
      <c r="C76" s="300">
        <f t="shared" si="28"/>
        <v>0</v>
      </c>
      <c r="D76" s="300">
        <f t="shared" si="29"/>
        <v>0</v>
      </c>
      <c r="F76" s="300">
        <f t="shared" si="30"/>
        <v>0</v>
      </c>
      <c r="G76" s="300">
        <f t="shared" si="31"/>
        <v>0</v>
      </c>
      <c r="H76" s="300">
        <f t="shared" si="32"/>
        <v>0</v>
      </c>
      <c r="J76" s="300">
        <f t="shared" si="33"/>
        <v>0</v>
      </c>
      <c r="K76" s="300">
        <f t="shared" si="34"/>
        <v>0</v>
      </c>
      <c r="L76" s="300">
        <f t="shared" si="35"/>
        <v>0</v>
      </c>
      <c r="N76" s="160">
        <f ca="1">OFFSET(B76,DataBase!$R76,0)</f>
        <v>0</v>
      </c>
      <c r="O76" s="161">
        <f ca="1">OFFSET(C76,DataBase!$R76,0)</f>
        <v>0</v>
      </c>
      <c r="P76" s="161">
        <f ca="1">OFFSET(D76,DataBase!$R76,0)</f>
        <v>0</v>
      </c>
      <c r="Q76" s="139">
        <f t="shared" si="24"/>
        <v>0</v>
      </c>
      <c r="R76" s="159">
        <f ca="1">IFERROR(ROW(OFFSET(DataBase!$Q76,R75,,150))+MATCH(1,OFFSET(DataBase!$Q76,R75,,150),0)-1-ROW(),1000)</f>
        <v>1000</v>
      </c>
      <c r="T76" s="160">
        <f ca="1">OFFSET(F76,DataBase!$X76,0)</f>
        <v>0</v>
      </c>
      <c r="U76" s="161">
        <f ca="1">OFFSET(G76,DataBase!$X76,0)</f>
        <v>0</v>
      </c>
      <c r="V76" s="161">
        <f ca="1">OFFSET(H76,DataBase!$X76,0)</f>
        <v>0</v>
      </c>
      <c r="W76" s="161">
        <f t="shared" si="25"/>
        <v>0</v>
      </c>
      <c r="X76" s="159">
        <f ca="1">IFERROR(ROW(OFFSET(DataBase!$W76,X75,,150))+MATCH(1,OFFSET(DataBase!$W76,X75,,150),0)-1-ROW(),1000)</f>
        <v>1000</v>
      </c>
      <c r="Z76" s="160">
        <f ca="1">OFFSET(J76,DataBase!$AD76,0)</f>
        <v>0</v>
      </c>
      <c r="AA76" s="161">
        <f ca="1">OFFSET(K76,DataBase!$AD76,0)</f>
        <v>0</v>
      </c>
      <c r="AB76" s="161">
        <f ca="1">OFFSET(L76,DataBase!$AD76,0)</f>
        <v>0</v>
      </c>
      <c r="AC76" s="161">
        <f t="shared" si="26"/>
        <v>0</v>
      </c>
      <c r="AD76" s="159">
        <f ca="1">IFERROR(ROW(OFFSET(DataBase!$AC76,AD75,,150))+MATCH(1,OFFSET(DataBase!$AC76,AD75,,150),0)-1-ROW(),1000)</f>
        <v>1000</v>
      </c>
    </row>
    <row r="77" spans="2:30" x14ac:dyDescent="0.25">
      <c r="B77" s="300">
        <f t="shared" si="27"/>
        <v>0</v>
      </c>
      <c r="C77" s="300">
        <f t="shared" si="28"/>
        <v>0</v>
      </c>
      <c r="D77" s="300">
        <f t="shared" si="29"/>
        <v>0</v>
      </c>
      <c r="F77" s="300">
        <f t="shared" si="30"/>
        <v>0</v>
      </c>
      <c r="G77" s="300">
        <f t="shared" si="31"/>
        <v>0</v>
      </c>
      <c r="H77" s="300">
        <f t="shared" si="32"/>
        <v>0</v>
      </c>
      <c r="J77" s="300">
        <f t="shared" si="33"/>
        <v>0</v>
      </c>
      <c r="K77" s="300">
        <f t="shared" si="34"/>
        <v>0</v>
      </c>
      <c r="L77" s="300">
        <f t="shared" si="35"/>
        <v>0</v>
      </c>
      <c r="N77" s="160">
        <f ca="1">OFFSET(B77,DataBase!$R77,0)</f>
        <v>0</v>
      </c>
      <c r="O77" s="161">
        <f ca="1">OFFSET(C77,DataBase!$R77,0)</f>
        <v>0</v>
      </c>
      <c r="P77" s="161">
        <f ca="1">OFFSET(D77,DataBase!$R77,0)</f>
        <v>0</v>
      </c>
      <c r="Q77" s="139">
        <f t="shared" si="24"/>
        <v>0</v>
      </c>
      <c r="R77" s="159">
        <f ca="1">IFERROR(ROW(OFFSET(DataBase!$Q77,R76,,150))+MATCH(1,OFFSET(DataBase!$Q77,R76,,150),0)-1-ROW(),1000)</f>
        <v>1000</v>
      </c>
      <c r="T77" s="160">
        <f ca="1">OFFSET(F77,DataBase!$X77,0)</f>
        <v>0</v>
      </c>
      <c r="U77" s="161">
        <f ca="1">OFFSET(G77,DataBase!$X77,0)</f>
        <v>0</v>
      </c>
      <c r="V77" s="161">
        <f ca="1">OFFSET(H77,DataBase!$X77,0)</f>
        <v>0</v>
      </c>
      <c r="W77" s="161">
        <f t="shared" si="25"/>
        <v>0</v>
      </c>
      <c r="X77" s="159">
        <f ca="1">IFERROR(ROW(OFFSET(DataBase!$W77,X76,,150))+MATCH(1,OFFSET(DataBase!$W77,X76,,150),0)-1-ROW(),1000)</f>
        <v>1000</v>
      </c>
      <c r="Z77" s="160">
        <f ca="1">OFFSET(J77,DataBase!$AD77,0)</f>
        <v>0</v>
      </c>
      <c r="AA77" s="161">
        <f ca="1">OFFSET(K77,DataBase!$AD77,0)</f>
        <v>0</v>
      </c>
      <c r="AB77" s="161">
        <f ca="1">OFFSET(L77,DataBase!$AD77,0)</f>
        <v>0</v>
      </c>
      <c r="AC77" s="161">
        <f t="shared" si="26"/>
        <v>0</v>
      </c>
      <c r="AD77" s="159">
        <f ca="1">IFERROR(ROW(OFFSET(DataBase!$AC77,AD76,,150))+MATCH(1,OFFSET(DataBase!$AC77,AD76,,150),0)-1-ROW(),1000)</f>
        <v>1000</v>
      </c>
    </row>
    <row r="78" spans="2:30" x14ac:dyDescent="0.25">
      <c r="B78" s="300">
        <f t="shared" si="27"/>
        <v>0</v>
      </c>
      <c r="C78" s="300">
        <f t="shared" si="28"/>
        <v>0</v>
      </c>
      <c r="D78" s="300">
        <f t="shared" si="29"/>
        <v>0</v>
      </c>
      <c r="F78" s="300">
        <f t="shared" si="30"/>
        <v>0</v>
      </c>
      <c r="G78" s="300">
        <f t="shared" si="31"/>
        <v>0</v>
      </c>
      <c r="H78" s="300">
        <f t="shared" si="32"/>
        <v>0</v>
      </c>
      <c r="J78" s="300">
        <f t="shared" si="33"/>
        <v>0</v>
      </c>
      <c r="K78" s="300">
        <f t="shared" si="34"/>
        <v>0</v>
      </c>
      <c r="L78" s="300">
        <f t="shared" si="35"/>
        <v>0</v>
      </c>
      <c r="N78" s="160">
        <f ca="1">OFFSET(B78,DataBase!$R78,0)</f>
        <v>0</v>
      </c>
      <c r="O78" s="161">
        <f ca="1">OFFSET(C78,DataBase!$R78,0)</f>
        <v>0</v>
      </c>
      <c r="P78" s="161">
        <f ca="1">OFFSET(D78,DataBase!$R78,0)</f>
        <v>0</v>
      </c>
      <c r="Q78" s="139">
        <f t="shared" si="24"/>
        <v>0</v>
      </c>
      <c r="R78" s="159">
        <f ca="1">IFERROR(ROW(OFFSET(DataBase!$Q78,R77,,150))+MATCH(1,OFFSET(DataBase!$Q78,R77,,150),0)-1-ROW(),1000)</f>
        <v>1000</v>
      </c>
      <c r="T78" s="160">
        <f ca="1">OFFSET(F78,DataBase!$X78,0)</f>
        <v>0</v>
      </c>
      <c r="U78" s="161">
        <f ca="1">OFFSET(G78,DataBase!$X78,0)</f>
        <v>0</v>
      </c>
      <c r="V78" s="161">
        <f ca="1">OFFSET(H78,DataBase!$X78,0)</f>
        <v>0</v>
      </c>
      <c r="W78" s="161">
        <f t="shared" si="25"/>
        <v>0</v>
      </c>
      <c r="X78" s="159">
        <f ca="1">IFERROR(ROW(OFFSET(DataBase!$W78,X77,,150))+MATCH(1,OFFSET(DataBase!$W78,X77,,150),0)-1-ROW(),1000)</f>
        <v>1000</v>
      </c>
      <c r="Z78" s="160">
        <f ca="1">OFFSET(J78,DataBase!$AD78,0)</f>
        <v>0</v>
      </c>
      <c r="AA78" s="161">
        <f ca="1">OFFSET(K78,DataBase!$AD78,0)</f>
        <v>0</v>
      </c>
      <c r="AB78" s="161">
        <f ca="1">OFFSET(L78,DataBase!$AD78,0)</f>
        <v>0</v>
      </c>
      <c r="AC78" s="161">
        <f t="shared" si="26"/>
        <v>0</v>
      </c>
      <c r="AD78" s="159">
        <f ca="1">IFERROR(ROW(OFFSET(DataBase!$AC78,AD77,,150))+MATCH(1,OFFSET(DataBase!$AC78,AD77,,150),0)-1-ROW(),1000)</f>
        <v>1000</v>
      </c>
    </row>
    <row r="79" spans="2:30" x14ac:dyDescent="0.25">
      <c r="B79" s="300">
        <f t="shared" si="27"/>
        <v>0</v>
      </c>
      <c r="C79" s="300">
        <f t="shared" si="28"/>
        <v>0</v>
      </c>
      <c r="D79" s="300">
        <f t="shared" si="29"/>
        <v>0</v>
      </c>
      <c r="F79" s="300">
        <f t="shared" si="30"/>
        <v>0</v>
      </c>
      <c r="G79" s="300">
        <f t="shared" si="31"/>
        <v>0</v>
      </c>
      <c r="H79" s="300">
        <f t="shared" si="32"/>
        <v>0</v>
      </c>
      <c r="J79" s="300">
        <f t="shared" si="33"/>
        <v>0</v>
      </c>
      <c r="K79" s="300">
        <f t="shared" si="34"/>
        <v>0</v>
      </c>
      <c r="L79" s="300">
        <f t="shared" si="35"/>
        <v>0</v>
      </c>
      <c r="N79" s="160">
        <f ca="1">OFFSET(B79,DataBase!$R79,0)</f>
        <v>0</v>
      </c>
      <c r="O79" s="161">
        <f ca="1">OFFSET(C79,DataBase!$R79,0)</f>
        <v>0</v>
      </c>
      <c r="P79" s="161">
        <f ca="1">OFFSET(D79,DataBase!$R79,0)</f>
        <v>0</v>
      </c>
      <c r="Q79" s="139">
        <f t="shared" si="24"/>
        <v>0</v>
      </c>
      <c r="R79" s="159">
        <f ca="1">IFERROR(ROW(OFFSET(DataBase!$Q79,R78,,150))+MATCH(1,OFFSET(DataBase!$Q79,R78,,150),0)-1-ROW(),1000)</f>
        <v>1000</v>
      </c>
      <c r="T79" s="160">
        <f ca="1">OFFSET(F79,DataBase!$X79,0)</f>
        <v>0</v>
      </c>
      <c r="U79" s="161">
        <f ca="1">OFFSET(G79,DataBase!$X79,0)</f>
        <v>0</v>
      </c>
      <c r="V79" s="161">
        <f ca="1">OFFSET(H79,DataBase!$X79,0)</f>
        <v>0</v>
      </c>
      <c r="W79" s="161">
        <f t="shared" si="25"/>
        <v>0</v>
      </c>
      <c r="X79" s="159">
        <f ca="1">IFERROR(ROW(OFFSET(DataBase!$W79,X78,,150))+MATCH(1,OFFSET(DataBase!$W79,X78,,150),0)-1-ROW(),1000)</f>
        <v>1000</v>
      </c>
      <c r="Z79" s="160">
        <f ca="1">OFFSET(J79,DataBase!$AD79,0)</f>
        <v>0</v>
      </c>
      <c r="AA79" s="161">
        <f ca="1">OFFSET(K79,DataBase!$AD79,0)</f>
        <v>0</v>
      </c>
      <c r="AB79" s="161">
        <f ca="1">OFFSET(L79,DataBase!$AD79,0)</f>
        <v>0</v>
      </c>
      <c r="AC79" s="161">
        <f t="shared" si="26"/>
        <v>0</v>
      </c>
      <c r="AD79" s="159">
        <f ca="1">IFERROR(ROW(OFFSET(DataBase!$AC79,AD78,,150))+MATCH(1,OFFSET(DataBase!$AC79,AD78,,150),0)-1-ROW(),1000)</f>
        <v>1000</v>
      </c>
    </row>
    <row r="80" spans="2:30" x14ac:dyDescent="0.25">
      <c r="B80" s="300">
        <f t="shared" si="27"/>
        <v>0</v>
      </c>
      <c r="C80" s="300">
        <f t="shared" si="28"/>
        <v>0</v>
      </c>
      <c r="D80" s="300">
        <f t="shared" si="29"/>
        <v>0</v>
      </c>
      <c r="F80" s="300">
        <f t="shared" si="30"/>
        <v>0</v>
      </c>
      <c r="G80" s="300">
        <f t="shared" si="31"/>
        <v>0</v>
      </c>
      <c r="H80" s="300">
        <f t="shared" si="32"/>
        <v>0</v>
      </c>
      <c r="J80" s="300">
        <f t="shared" si="33"/>
        <v>0</v>
      </c>
      <c r="K80" s="300">
        <f t="shared" si="34"/>
        <v>0</v>
      </c>
      <c r="L80" s="300">
        <f t="shared" si="35"/>
        <v>0</v>
      </c>
      <c r="N80" s="160">
        <f ca="1">OFFSET(B80,DataBase!$R80,0)</f>
        <v>0</v>
      </c>
      <c r="O80" s="161">
        <f ca="1">OFFSET(C80,DataBase!$R80,0)</f>
        <v>0</v>
      </c>
      <c r="P80" s="161">
        <f ca="1">OFFSET(D80,DataBase!$R80,0)</f>
        <v>0</v>
      </c>
      <c r="Q80" s="139">
        <f t="shared" si="24"/>
        <v>0</v>
      </c>
      <c r="R80" s="159">
        <f ca="1">IFERROR(ROW(OFFSET(DataBase!$Q80,R79,,150))+MATCH(1,OFFSET(DataBase!$Q80,R79,,150),0)-1-ROW(),1000)</f>
        <v>1000</v>
      </c>
      <c r="T80" s="160">
        <f ca="1">OFFSET(F80,DataBase!$X80,0)</f>
        <v>0</v>
      </c>
      <c r="U80" s="161">
        <f ca="1">OFFSET(G80,DataBase!$X80,0)</f>
        <v>0</v>
      </c>
      <c r="V80" s="161">
        <f ca="1">OFFSET(H80,DataBase!$X80,0)</f>
        <v>0</v>
      </c>
      <c r="W80" s="161">
        <f t="shared" si="25"/>
        <v>0</v>
      </c>
      <c r="X80" s="159">
        <f ca="1">IFERROR(ROW(OFFSET(DataBase!$W80,X79,,150))+MATCH(1,OFFSET(DataBase!$W80,X79,,150),0)-1-ROW(),1000)</f>
        <v>1000</v>
      </c>
      <c r="Z80" s="160">
        <f ca="1">OFFSET(J80,DataBase!$AD80,0)</f>
        <v>0</v>
      </c>
      <c r="AA80" s="161">
        <f ca="1">OFFSET(K80,DataBase!$AD80,0)</f>
        <v>0</v>
      </c>
      <c r="AB80" s="161">
        <f ca="1">OFFSET(L80,DataBase!$AD80,0)</f>
        <v>0</v>
      </c>
      <c r="AC80" s="161">
        <f t="shared" si="26"/>
        <v>0</v>
      </c>
      <c r="AD80" s="159">
        <f ca="1">IFERROR(ROW(OFFSET(DataBase!$AC80,AD79,,150))+MATCH(1,OFFSET(DataBase!$AC80,AD79,,150),0)-1-ROW(),1000)</f>
        <v>1000</v>
      </c>
    </row>
    <row r="81" spans="2:30" x14ac:dyDescent="0.25">
      <c r="B81" s="300">
        <f t="shared" si="27"/>
        <v>0</v>
      </c>
      <c r="C81" s="300">
        <f t="shared" si="28"/>
        <v>0</v>
      </c>
      <c r="D81" s="300">
        <f t="shared" si="29"/>
        <v>0</v>
      </c>
      <c r="F81" s="300">
        <f t="shared" si="30"/>
        <v>0</v>
      </c>
      <c r="G81" s="300">
        <f t="shared" si="31"/>
        <v>0</v>
      </c>
      <c r="H81" s="300">
        <f t="shared" si="32"/>
        <v>0</v>
      </c>
      <c r="J81" s="300">
        <f t="shared" si="33"/>
        <v>0</v>
      </c>
      <c r="K81" s="300">
        <f t="shared" si="34"/>
        <v>0</v>
      </c>
      <c r="L81" s="300">
        <f t="shared" si="35"/>
        <v>0</v>
      </c>
      <c r="N81" s="160">
        <f ca="1">OFFSET(B81,DataBase!$R81,0)</f>
        <v>0</v>
      </c>
      <c r="O81" s="161">
        <f ca="1">OFFSET(C81,DataBase!$R81,0)</f>
        <v>0</v>
      </c>
      <c r="P81" s="161">
        <f ca="1">OFFSET(D81,DataBase!$R81,0)</f>
        <v>0</v>
      </c>
      <c r="Q81" s="139">
        <f t="shared" si="24"/>
        <v>0</v>
      </c>
      <c r="R81" s="159">
        <f ca="1">IFERROR(ROW(OFFSET(DataBase!$Q81,R80,,150))+MATCH(1,OFFSET(DataBase!$Q81,R80,,150),0)-1-ROW(),1000)</f>
        <v>1000</v>
      </c>
      <c r="T81" s="160">
        <f ca="1">OFFSET(F81,DataBase!$X81,0)</f>
        <v>0</v>
      </c>
      <c r="U81" s="161">
        <f ca="1">OFFSET(G81,DataBase!$X81,0)</f>
        <v>0</v>
      </c>
      <c r="V81" s="161">
        <f ca="1">OFFSET(H81,DataBase!$X81,0)</f>
        <v>0</v>
      </c>
      <c r="W81" s="161">
        <f t="shared" si="25"/>
        <v>0</v>
      </c>
      <c r="X81" s="159">
        <f ca="1">IFERROR(ROW(OFFSET(DataBase!$W81,X80,,150))+MATCH(1,OFFSET(DataBase!$W81,X80,,150),0)-1-ROW(),1000)</f>
        <v>1000</v>
      </c>
      <c r="Z81" s="160">
        <f ca="1">OFFSET(J81,DataBase!$AD81,0)</f>
        <v>0</v>
      </c>
      <c r="AA81" s="161">
        <f ca="1">OFFSET(K81,DataBase!$AD81,0)</f>
        <v>0</v>
      </c>
      <c r="AB81" s="161">
        <f ca="1">OFFSET(L81,DataBase!$AD81,0)</f>
        <v>0</v>
      </c>
      <c r="AC81" s="161">
        <f t="shared" si="26"/>
        <v>0</v>
      </c>
      <c r="AD81" s="159">
        <f ca="1">IFERROR(ROW(OFFSET(DataBase!$AC81,AD80,,150))+MATCH(1,OFFSET(DataBase!$AC81,AD80,,150),0)-1-ROW(),1000)</f>
        <v>1000</v>
      </c>
    </row>
    <row r="82" spans="2:30" x14ac:dyDescent="0.25">
      <c r="B82" s="300">
        <f t="shared" si="27"/>
        <v>0</v>
      </c>
      <c r="C82" s="300">
        <f t="shared" si="28"/>
        <v>0</v>
      </c>
      <c r="D82" s="300">
        <f t="shared" si="29"/>
        <v>0</v>
      </c>
      <c r="F82" s="300">
        <f t="shared" si="30"/>
        <v>0</v>
      </c>
      <c r="G82" s="300">
        <f t="shared" si="31"/>
        <v>0</v>
      </c>
      <c r="H82" s="300">
        <f t="shared" si="32"/>
        <v>0</v>
      </c>
      <c r="J82" s="300">
        <f t="shared" si="33"/>
        <v>0</v>
      </c>
      <c r="K82" s="300">
        <f t="shared" si="34"/>
        <v>0</v>
      </c>
      <c r="L82" s="300">
        <f t="shared" si="35"/>
        <v>0</v>
      </c>
      <c r="N82" s="160">
        <f ca="1">OFFSET(B82,DataBase!$R82,0)</f>
        <v>0</v>
      </c>
      <c r="O82" s="161">
        <f ca="1">OFFSET(C82,DataBase!$R82,0)</f>
        <v>0</v>
      </c>
      <c r="P82" s="161">
        <f ca="1">OFFSET(D82,DataBase!$R82,0)</f>
        <v>0</v>
      </c>
      <c r="Q82" s="139">
        <f t="shared" si="24"/>
        <v>0</v>
      </c>
      <c r="R82" s="159">
        <f ca="1">IFERROR(ROW(OFFSET(DataBase!$Q82,R81,,150))+MATCH(1,OFFSET(DataBase!$Q82,R81,,150),0)-1-ROW(),1000)</f>
        <v>1000</v>
      </c>
      <c r="T82" s="160">
        <f ca="1">OFFSET(F82,DataBase!$X82,0)</f>
        <v>0</v>
      </c>
      <c r="U82" s="161">
        <f ca="1">OFFSET(G82,DataBase!$X82,0)</f>
        <v>0</v>
      </c>
      <c r="V82" s="161">
        <f ca="1">OFFSET(H82,DataBase!$X82,0)</f>
        <v>0</v>
      </c>
      <c r="W82" s="161">
        <f t="shared" si="25"/>
        <v>0</v>
      </c>
      <c r="X82" s="159">
        <f ca="1">IFERROR(ROW(OFFSET(DataBase!$W82,X81,,150))+MATCH(1,OFFSET(DataBase!$W82,X81,,150),0)-1-ROW(),1000)</f>
        <v>1000</v>
      </c>
      <c r="Z82" s="160">
        <f ca="1">OFFSET(J82,DataBase!$AD82,0)</f>
        <v>0</v>
      </c>
      <c r="AA82" s="161">
        <f ca="1">OFFSET(K82,DataBase!$AD82,0)</f>
        <v>0</v>
      </c>
      <c r="AB82" s="161">
        <f ca="1">OFFSET(L82,DataBase!$AD82,0)</f>
        <v>0</v>
      </c>
      <c r="AC82" s="161">
        <f t="shared" si="26"/>
        <v>0</v>
      </c>
      <c r="AD82" s="159">
        <f ca="1">IFERROR(ROW(OFFSET(DataBase!$AC82,AD81,,150))+MATCH(1,OFFSET(DataBase!$AC82,AD81,,150),0)-1-ROW(),1000)</f>
        <v>1000</v>
      </c>
    </row>
    <row r="83" spans="2:30" x14ac:dyDescent="0.25">
      <c r="B83" s="300">
        <f t="shared" si="27"/>
        <v>0</v>
      </c>
      <c r="C83" s="300">
        <f t="shared" si="28"/>
        <v>0</v>
      </c>
      <c r="D83" s="300">
        <f t="shared" si="29"/>
        <v>0</v>
      </c>
      <c r="F83" s="300">
        <f t="shared" si="30"/>
        <v>0</v>
      </c>
      <c r="G83" s="300">
        <f t="shared" si="31"/>
        <v>0</v>
      </c>
      <c r="H83" s="300">
        <f t="shared" si="32"/>
        <v>0</v>
      </c>
      <c r="J83" s="300">
        <f t="shared" si="33"/>
        <v>0</v>
      </c>
      <c r="K83" s="300">
        <f t="shared" si="34"/>
        <v>0</v>
      </c>
      <c r="L83" s="300">
        <f t="shared" si="35"/>
        <v>0</v>
      </c>
      <c r="N83" s="160">
        <f ca="1">OFFSET(B83,DataBase!$R83,0)</f>
        <v>0</v>
      </c>
      <c r="O83" s="161">
        <f ca="1">OFFSET(C83,DataBase!$R83,0)</f>
        <v>0</v>
      </c>
      <c r="P83" s="161">
        <f ca="1">OFFSET(D83,DataBase!$R83,0)</f>
        <v>0</v>
      </c>
      <c r="Q83" s="139">
        <f t="shared" si="24"/>
        <v>0</v>
      </c>
      <c r="R83" s="159">
        <f ca="1">IFERROR(ROW(OFFSET(DataBase!$Q83,R82,,150))+MATCH(1,OFFSET(DataBase!$Q83,R82,,150),0)-1-ROW(),1000)</f>
        <v>1000</v>
      </c>
      <c r="T83" s="160">
        <f ca="1">OFFSET(F83,DataBase!$X83,0)</f>
        <v>0</v>
      </c>
      <c r="U83" s="161">
        <f ca="1">OFFSET(G83,DataBase!$X83,0)</f>
        <v>0</v>
      </c>
      <c r="V83" s="161">
        <f ca="1">OFFSET(H83,DataBase!$X83,0)</f>
        <v>0</v>
      </c>
      <c r="W83" s="161">
        <f t="shared" si="25"/>
        <v>0</v>
      </c>
      <c r="X83" s="159">
        <f ca="1">IFERROR(ROW(OFFSET(DataBase!$W83,X82,,150))+MATCH(1,OFFSET(DataBase!$W83,X82,,150),0)-1-ROW(),1000)</f>
        <v>1000</v>
      </c>
      <c r="Z83" s="160">
        <f ca="1">OFFSET(J83,DataBase!$AD83,0)</f>
        <v>0</v>
      </c>
      <c r="AA83" s="161">
        <f ca="1">OFFSET(K83,DataBase!$AD83,0)</f>
        <v>0</v>
      </c>
      <c r="AB83" s="161">
        <f ca="1">OFFSET(L83,DataBase!$AD83,0)</f>
        <v>0</v>
      </c>
      <c r="AC83" s="161">
        <f t="shared" si="26"/>
        <v>0</v>
      </c>
      <c r="AD83" s="159">
        <f ca="1">IFERROR(ROW(OFFSET(DataBase!$AC83,AD82,,150))+MATCH(1,OFFSET(DataBase!$AC83,AD82,,150),0)-1-ROW(),1000)</f>
        <v>1000</v>
      </c>
    </row>
    <row r="84" spans="2:30" x14ac:dyDescent="0.25">
      <c r="B84" s="300">
        <f t="shared" si="27"/>
        <v>0</v>
      </c>
      <c r="C84" s="300">
        <f t="shared" si="28"/>
        <v>0</v>
      </c>
      <c r="D84" s="300">
        <f t="shared" si="29"/>
        <v>0</v>
      </c>
      <c r="F84" s="300">
        <f t="shared" si="30"/>
        <v>0</v>
      </c>
      <c r="G84" s="300">
        <f t="shared" si="31"/>
        <v>0</v>
      </c>
      <c r="H84" s="300">
        <f t="shared" si="32"/>
        <v>0</v>
      </c>
      <c r="J84" s="300">
        <f t="shared" si="33"/>
        <v>0</v>
      </c>
      <c r="K84" s="300">
        <f t="shared" si="34"/>
        <v>0</v>
      </c>
      <c r="L84" s="300">
        <f t="shared" si="35"/>
        <v>0</v>
      </c>
      <c r="N84" s="160">
        <f ca="1">OFFSET(B84,DataBase!$R84,0)</f>
        <v>0</v>
      </c>
      <c r="O84" s="161">
        <f ca="1">OFFSET(C84,DataBase!$R84,0)</f>
        <v>0</v>
      </c>
      <c r="P84" s="161">
        <f ca="1">OFFSET(D84,DataBase!$R84,0)</f>
        <v>0</v>
      </c>
      <c r="Q84" s="139">
        <f t="shared" si="24"/>
        <v>0</v>
      </c>
      <c r="R84" s="159">
        <f ca="1">IFERROR(ROW(OFFSET(DataBase!$Q84,R83,,150))+MATCH(1,OFFSET(DataBase!$Q84,R83,,150),0)-1-ROW(),1000)</f>
        <v>1000</v>
      </c>
      <c r="T84" s="160">
        <f ca="1">OFFSET(F84,DataBase!$X84,0)</f>
        <v>0</v>
      </c>
      <c r="U84" s="161">
        <f ca="1">OFFSET(G84,DataBase!$X84,0)</f>
        <v>0</v>
      </c>
      <c r="V84" s="161">
        <f ca="1">OFFSET(H84,DataBase!$X84,0)</f>
        <v>0</v>
      </c>
      <c r="W84" s="161">
        <f t="shared" si="25"/>
        <v>0</v>
      </c>
      <c r="X84" s="159">
        <f ca="1">IFERROR(ROW(OFFSET(DataBase!$W84,X83,,150))+MATCH(1,OFFSET(DataBase!$W84,X83,,150),0)-1-ROW(),1000)</f>
        <v>1000</v>
      </c>
      <c r="Z84" s="160">
        <f ca="1">OFFSET(J84,DataBase!$AD84,0)</f>
        <v>0</v>
      </c>
      <c r="AA84" s="161">
        <f ca="1">OFFSET(K84,DataBase!$AD84,0)</f>
        <v>0</v>
      </c>
      <c r="AB84" s="161">
        <f ca="1">OFFSET(L84,DataBase!$AD84,0)</f>
        <v>0</v>
      </c>
      <c r="AC84" s="161">
        <f t="shared" si="26"/>
        <v>0</v>
      </c>
      <c r="AD84" s="159">
        <f ca="1">IFERROR(ROW(OFFSET(DataBase!$AC84,AD83,,150))+MATCH(1,OFFSET(DataBase!$AC84,AD83,,150),0)-1-ROW(),1000)</f>
        <v>1000</v>
      </c>
    </row>
    <row r="85" spans="2:30" x14ac:dyDescent="0.25">
      <c r="B85" s="300">
        <f t="shared" si="27"/>
        <v>0</v>
      </c>
      <c r="C85" s="300">
        <f t="shared" si="28"/>
        <v>0</v>
      </c>
      <c r="D85" s="300">
        <f t="shared" si="29"/>
        <v>0</v>
      </c>
      <c r="F85" s="300">
        <f t="shared" si="30"/>
        <v>0</v>
      </c>
      <c r="G85" s="300">
        <f t="shared" si="31"/>
        <v>0</v>
      </c>
      <c r="H85" s="300">
        <f t="shared" si="32"/>
        <v>0</v>
      </c>
      <c r="J85" s="300">
        <f t="shared" si="33"/>
        <v>0</v>
      </c>
      <c r="K85" s="300">
        <f t="shared" si="34"/>
        <v>0</v>
      </c>
      <c r="L85" s="300">
        <f t="shared" si="35"/>
        <v>0</v>
      </c>
      <c r="N85" s="160">
        <f ca="1">OFFSET(B85,DataBase!$R85,0)</f>
        <v>0</v>
      </c>
      <c r="O85" s="161">
        <f ca="1">OFFSET(C85,DataBase!$R85,0)</f>
        <v>0</v>
      </c>
      <c r="P85" s="161">
        <f ca="1">OFFSET(D85,DataBase!$R85,0)</f>
        <v>0</v>
      </c>
      <c r="Q85" s="139">
        <f t="shared" si="24"/>
        <v>0</v>
      </c>
      <c r="R85" s="159">
        <f ca="1">IFERROR(ROW(OFFSET(DataBase!$Q85,R84,,150))+MATCH(1,OFFSET(DataBase!$Q85,R84,,150),0)-1-ROW(),1000)</f>
        <v>1000</v>
      </c>
      <c r="T85" s="160">
        <f ca="1">OFFSET(F85,DataBase!$X85,0)</f>
        <v>0</v>
      </c>
      <c r="U85" s="161">
        <f ca="1">OFFSET(G85,DataBase!$X85,0)</f>
        <v>0</v>
      </c>
      <c r="V85" s="161">
        <f ca="1">OFFSET(H85,DataBase!$X85,0)</f>
        <v>0</v>
      </c>
      <c r="W85" s="161">
        <f t="shared" si="25"/>
        <v>0</v>
      </c>
      <c r="X85" s="159">
        <f ca="1">IFERROR(ROW(OFFSET(DataBase!$W85,X84,,150))+MATCH(1,OFFSET(DataBase!$W85,X84,,150),0)-1-ROW(),1000)</f>
        <v>1000</v>
      </c>
      <c r="Z85" s="160">
        <f ca="1">OFFSET(J85,DataBase!$AD85,0)</f>
        <v>0</v>
      </c>
      <c r="AA85" s="161">
        <f ca="1">OFFSET(K85,DataBase!$AD85,0)</f>
        <v>0</v>
      </c>
      <c r="AB85" s="161">
        <f ca="1">OFFSET(L85,DataBase!$AD85,0)</f>
        <v>0</v>
      </c>
      <c r="AC85" s="161">
        <f t="shared" si="26"/>
        <v>0</v>
      </c>
      <c r="AD85" s="159">
        <f ca="1">IFERROR(ROW(OFFSET(DataBase!$AC85,AD84,,150))+MATCH(1,OFFSET(DataBase!$AC85,AD84,,150),0)-1-ROW(),1000)</f>
        <v>1000</v>
      </c>
    </row>
    <row r="86" spans="2:30" x14ac:dyDescent="0.25">
      <c r="B86" s="300">
        <f t="shared" si="27"/>
        <v>0</v>
      </c>
      <c r="C86" s="300">
        <f t="shared" si="28"/>
        <v>0</v>
      </c>
      <c r="D86" s="300">
        <f t="shared" si="29"/>
        <v>0</v>
      </c>
      <c r="F86" s="300">
        <f t="shared" si="30"/>
        <v>0</v>
      </c>
      <c r="G86" s="300">
        <f t="shared" si="31"/>
        <v>0</v>
      </c>
      <c r="H86" s="300">
        <f t="shared" si="32"/>
        <v>0</v>
      </c>
      <c r="J86" s="300">
        <f t="shared" si="33"/>
        <v>0</v>
      </c>
      <c r="K86" s="300">
        <f t="shared" si="34"/>
        <v>0</v>
      </c>
      <c r="L86" s="300">
        <f t="shared" si="35"/>
        <v>0</v>
      </c>
      <c r="N86" s="160">
        <f ca="1">OFFSET(B86,DataBase!$R86,0)</f>
        <v>0</v>
      </c>
      <c r="O86" s="161">
        <f ca="1">OFFSET(C86,DataBase!$R86,0)</f>
        <v>0</v>
      </c>
      <c r="P86" s="161">
        <f ca="1">OFFSET(D86,DataBase!$R86,0)</f>
        <v>0</v>
      </c>
      <c r="Q86" s="139">
        <f t="shared" si="24"/>
        <v>0</v>
      </c>
      <c r="R86" s="159">
        <f ca="1">IFERROR(ROW(OFFSET(DataBase!$Q86,R85,,150))+MATCH(1,OFFSET(DataBase!$Q86,R85,,150),0)-1-ROW(),1000)</f>
        <v>1000</v>
      </c>
      <c r="T86" s="160">
        <f ca="1">OFFSET(F86,DataBase!$X86,0)</f>
        <v>0</v>
      </c>
      <c r="U86" s="161">
        <f ca="1">OFFSET(G86,DataBase!$X86,0)</f>
        <v>0</v>
      </c>
      <c r="V86" s="161">
        <f ca="1">OFFSET(H86,DataBase!$X86,0)</f>
        <v>0</v>
      </c>
      <c r="W86" s="161">
        <f t="shared" si="25"/>
        <v>0</v>
      </c>
      <c r="X86" s="159">
        <f ca="1">IFERROR(ROW(OFFSET(DataBase!$W86,X85,,150))+MATCH(1,OFFSET(DataBase!$W86,X85,,150),0)-1-ROW(),1000)</f>
        <v>1000</v>
      </c>
      <c r="Z86" s="160">
        <f ca="1">OFFSET(J86,DataBase!$AD86,0)</f>
        <v>0</v>
      </c>
      <c r="AA86" s="161">
        <f ca="1">OFFSET(K86,DataBase!$AD86,0)</f>
        <v>0</v>
      </c>
      <c r="AB86" s="161">
        <f ca="1">OFFSET(L86,DataBase!$AD86,0)</f>
        <v>0</v>
      </c>
      <c r="AC86" s="161">
        <f t="shared" si="26"/>
        <v>0</v>
      </c>
      <c r="AD86" s="159">
        <f ca="1">IFERROR(ROW(OFFSET(DataBase!$AC86,AD85,,150))+MATCH(1,OFFSET(DataBase!$AC86,AD85,,150),0)-1-ROW(),1000)</f>
        <v>1000</v>
      </c>
    </row>
    <row r="87" spans="2:30" x14ac:dyDescent="0.25">
      <c r="B87" s="300">
        <f t="shared" si="27"/>
        <v>0</v>
      </c>
      <c r="C87" s="300">
        <f t="shared" si="28"/>
        <v>0</v>
      </c>
      <c r="D87" s="300">
        <f t="shared" si="29"/>
        <v>0</v>
      </c>
      <c r="F87" s="300">
        <f t="shared" si="30"/>
        <v>0</v>
      </c>
      <c r="G87" s="300">
        <f t="shared" si="31"/>
        <v>0</v>
      </c>
      <c r="H87" s="300">
        <f t="shared" si="32"/>
        <v>0</v>
      </c>
      <c r="J87" s="300">
        <f t="shared" si="33"/>
        <v>0</v>
      </c>
      <c r="K87" s="300">
        <f t="shared" si="34"/>
        <v>0</v>
      </c>
      <c r="L87" s="300">
        <f t="shared" si="35"/>
        <v>0</v>
      </c>
      <c r="N87" s="160">
        <f ca="1">OFFSET(B87,DataBase!$R87,0)</f>
        <v>0</v>
      </c>
      <c r="O87" s="161">
        <f ca="1">OFFSET(C87,DataBase!$R87,0)</f>
        <v>0</v>
      </c>
      <c r="P87" s="161">
        <f ca="1">OFFSET(D87,DataBase!$R87,0)</f>
        <v>0</v>
      </c>
      <c r="Q87" s="139">
        <f t="shared" si="24"/>
        <v>0</v>
      </c>
      <c r="R87" s="159">
        <f ca="1">IFERROR(ROW(OFFSET(DataBase!$Q87,R86,,150))+MATCH(1,OFFSET(DataBase!$Q87,R86,,150),0)-1-ROW(),1000)</f>
        <v>1000</v>
      </c>
      <c r="T87" s="160">
        <f ca="1">OFFSET(F87,DataBase!$X87,0)</f>
        <v>0</v>
      </c>
      <c r="U87" s="161">
        <f ca="1">OFFSET(G87,DataBase!$X87,0)</f>
        <v>0</v>
      </c>
      <c r="V87" s="161">
        <f ca="1">OFFSET(H87,DataBase!$X87,0)</f>
        <v>0</v>
      </c>
      <c r="W87" s="161">
        <f t="shared" si="25"/>
        <v>0</v>
      </c>
      <c r="X87" s="159">
        <f ca="1">IFERROR(ROW(OFFSET(DataBase!$W87,X86,,150))+MATCH(1,OFFSET(DataBase!$W87,X86,,150),0)-1-ROW(),1000)</f>
        <v>1000</v>
      </c>
      <c r="Z87" s="160">
        <f ca="1">OFFSET(J87,DataBase!$AD87,0)</f>
        <v>0</v>
      </c>
      <c r="AA87" s="161">
        <f ca="1">OFFSET(K87,DataBase!$AD87,0)</f>
        <v>0</v>
      </c>
      <c r="AB87" s="161">
        <f ca="1">OFFSET(L87,DataBase!$AD87,0)</f>
        <v>0</v>
      </c>
      <c r="AC87" s="161">
        <f t="shared" si="26"/>
        <v>0</v>
      </c>
      <c r="AD87" s="159">
        <f ca="1">IFERROR(ROW(OFFSET(DataBase!$AC87,AD86,,150))+MATCH(1,OFFSET(DataBase!$AC87,AD86,,150),0)-1-ROW(),1000)</f>
        <v>1000</v>
      </c>
    </row>
    <row r="88" spans="2:30" x14ac:dyDescent="0.25">
      <c r="B88" s="300">
        <f t="shared" si="27"/>
        <v>0</v>
      </c>
      <c r="C88" s="300">
        <f t="shared" si="28"/>
        <v>0</v>
      </c>
      <c r="D88" s="300">
        <f t="shared" si="29"/>
        <v>0</v>
      </c>
      <c r="F88" s="300">
        <f t="shared" si="30"/>
        <v>0</v>
      </c>
      <c r="G88" s="300">
        <f t="shared" si="31"/>
        <v>0</v>
      </c>
      <c r="H88" s="300">
        <f t="shared" si="32"/>
        <v>0</v>
      </c>
      <c r="J88" s="300">
        <f t="shared" si="33"/>
        <v>0</v>
      </c>
      <c r="K88" s="300">
        <f t="shared" si="34"/>
        <v>0</v>
      </c>
      <c r="L88" s="300">
        <f t="shared" si="35"/>
        <v>0</v>
      </c>
      <c r="N88" s="160">
        <f ca="1">OFFSET(B88,DataBase!$R88,0)</f>
        <v>0</v>
      </c>
      <c r="O88" s="161">
        <f ca="1">OFFSET(C88,DataBase!$R88,0)</f>
        <v>0</v>
      </c>
      <c r="P88" s="161">
        <f ca="1">OFFSET(D88,DataBase!$R88,0)</f>
        <v>0</v>
      </c>
      <c r="Q88" s="139">
        <f t="shared" si="24"/>
        <v>0</v>
      </c>
      <c r="R88" s="159">
        <f ca="1">IFERROR(ROW(OFFSET(DataBase!$Q88,R87,,150))+MATCH(1,OFFSET(DataBase!$Q88,R87,,150),0)-1-ROW(),1000)</f>
        <v>1000</v>
      </c>
      <c r="T88" s="160">
        <f ca="1">OFFSET(F88,DataBase!$X88,0)</f>
        <v>0</v>
      </c>
      <c r="U88" s="161">
        <f ca="1">OFFSET(G88,DataBase!$X88,0)</f>
        <v>0</v>
      </c>
      <c r="V88" s="161">
        <f ca="1">OFFSET(H88,DataBase!$X88,0)</f>
        <v>0</v>
      </c>
      <c r="W88" s="161">
        <f t="shared" si="25"/>
        <v>0</v>
      </c>
      <c r="X88" s="159">
        <f ca="1">IFERROR(ROW(OFFSET(DataBase!$W88,X87,,150))+MATCH(1,OFFSET(DataBase!$W88,X87,,150),0)-1-ROW(),1000)</f>
        <v>1000</v>
      </c>
      <c r="Z88" s="160">
        <f ca="1">OFFSET(J88,DataBase!$AD88,0)</f>
        <v>0</v>
      </c>
      <c r="AA88" s="161">
        <f ca="1">OFFSET(K88,DataBase!$AD88,0)</f>
        <v>0</v>
      </c>
      <c r="AB88" s="161">
        <f ca="1">OFFSET(L88,DataBase!$AD88,0)</f>
        <v>0</v>
      </c>
      <c r="AC88" s="161">
        <f t="shared" si="26"/>
        <v>0</v>
      </c>
      <c r="AD88" s="159">
        <f ca="1">IFERROR(ROW(OFFSET(DataBase!$AC88,AD87,,150))+MATCH(1,OFFSET(DataBase!$AC88,AD87,,150),0)-1-ROW(),1000)</f>
        <v>1000</v>
      </c>
    </row>
    <row r="89" spans="2:30" x14ac:dyDescent="0.25">
      <c r="B89" s="300">
        <f t="shared" si="27"/>
        <v>0</v>
      </c>
      <c r="C89" s="300">
        <f t="shared" si="28"/>
        <v>0</v>
      </c>
      <c r="D89" s="300">
        <f t="shared" si="29"/>
        <v>0</v>
      </c>
      <c r="F89" s="300">
        <f t="shared" si="30"/>
        <v>0</v>
      </c>
      <c r="G89" s="300">
        <f t="shared" si="31"/>
        <v>0</v>
      </c>
      <c r="H89" s="300">
        <f t="shared" si="32"/>
        <v>0</v>
      </c>
      <c r="J89" s="300">
        <f t="shared" si="33"/>
        <v>0</v>
      </c>
      <c r="K89" s="300">
        <f t="shared" si="34"/>
        <v>0</v>
      </c>
      <c r="L89" s="300">
        <f t="shared" si="35"/>
        <v>0</v>
      </c>
      <c r="N89" s="160">
        <f ca="1">OFFSET(B89,DataBase!$R89,0)</f>
        <v>0</v>
      </c>
      <c r="O89" s="161">
        <f ca="1">OFFSET(C89,DataBase!$R89,0)</f>
        <v>0</v>
      </c>
      <c r="P89" s="161">
        <f ca="1">OFFSET(D89,DataBase!$R89,0)</f>
        <v>0</v>
      </c>
      <c r="Q89" s="139">
        <f t="shared" si="24"/>
        <v>0</v>
      </c>
      <c r="R89" s="159">
        <f ca="1">IFERROR(ROW(OFFSET(DataBase!$Q89,R88,,150))+MATCH(1,OFFSET(DataBase!$Q89,R88,,150),0)-1-ROW(),1000)</f>
        <v>1000</v>
      </c>
      <c r="T89" s="160">
        <f ca="1">OFFSET(F89,DataBase!$X89,0)</f>
        <v>0</v>
      </c>
      <c r="U89" s="161">
        <f ca="1">OFFSET(G89,DataBase!$X89,0)</f>
        <v>0</v>
      </c>
      <c r="V89" s="161">
        <f ca="1">OFFSET(H89,DataBase!$X89,0)</f>
        <v>0</v>
      </c>
      <c r="W89" s="161">
        <f t="shared" si="25"/>
        <v>0</v>
      </c>
      <c r="X89" s="159">
        <f ca="1">IFERROR(ROW(OFFSET(DataBase!$W89,X88,,150))+MATCH(1,OFFSET(DataBase!$W89,X88,,150),0)-1-ROW(),1000)</f>
        <v>1000</v>
      </c>
      <c r="Z89" s="160">
        <f ca="1">OFFSET(J89,DataBase!$AD89,0)</f>
        <v>0</v>
      </c>
      <c r="AA89" s="161">
        <f ca="1">OFFSET(K89,DataBase!$AD89,0)</f>
        <v>0</v>
      </c>
      <c r="AB89" s="161">
        <f ca="1">OFFSET(L89,DataBase!$AD89,0)</f>
        <v>0</v>
      </c>
      <c r="AC89" s="161">
        <f t="shared" si="26"/>
        <v>0</v>
      </c>
      <c r="AD89" s="159">
        <f ca="1">IFERROR(ROW(OFFSET(DataBase!$AC89,AD88,,150))+MATCH(1,OFFSET(DataBase!$AC89,AD88,,150),0)-1-ROW(),1000)</f>
        <v>1000</v>
      </c>
    </row>
    <row r="90" spans="2:30" x14ac:dyDescent="0.25">
      <c r="B90" s="300">
        <f t="shared" si="27"/>
        <v>0</v>
      </c>
      <c r="C90" s="300">
        <f t="shared" si="28"/>
        <v>0</v>
      </c>
      <c r="D90" s="300">
        <f t="shared" si="29"/>
        <v>0</v>
      </c>
      <c r="F90" s="300">
        <f t="shared" si="30"/>
        <v>0</v>
      </c>
      <c r="G90" s="300">
        <f t="shared" si="31"/>
        <v>0</v>
      </c>
      <c r="H90" s="300">
        <f t="shared" si="32"/>
        <v>0</v>
      </c>
      <c r="J90" s="300">
        <f t="shared" si="33"/>
        <v>0</v>
      </c>
      <c r="K90" s="300">
        <f t="shared" si="34"/>
        <v>0</v>
      </c>
      <c r="L90" s="300">
        <f t="shared" si="35"/>
        <v>0</v>
      </c>
      <c r="N90" s="160">
        <f ca="1">OFFSET(B90,DataBase!$R90,0)</f>
        <v>0</v>
      </c>
      <c r="O90" s="161">
        <f ca="1">OFFSET(C90,DataBase!$R90,0)</f>
        <v>0</v>
      </c>
      <c r="P90" s="161">
        <f ca="1">OFFSET(D90,DataBase!$R90,0)</f>
        <v>0</v>
      </c>
      <c r="Q90" s="139">
        <f t="shared" si="24"/>
        <v>0</v>
      </c>
      <c r="R90" s="159">
        <f ca="1">IFERROR(ROW(OFFSET(DataBase!$Q90,R89,,150))+MATCH(1,OFFSET(DataBase!$Q90,R89,,150),0)-1-ROW(),1000)</f>
        <v>1000</v>
      </c>
      <c r="T90" s="160">
        <f ca="1">OFFSET(F90,DataBase!$X90,0)</f>
        <v>0</v>
      </c>
      <c r="U90" s="161">
        <f ca="1">OFFSET(G90,DataBase!$X90,0)</f>
        <v>0</v>
      </c>
      <c r="V90" s="161">
        <f ca="1">OFFSET(H90,DataBase!$X90,0)</f>
        <v>0</v>
      </c>
      <c r="W90" s="161">
        <f t="shared" si="25"/>
        <v>0</v>
      </c>
      <c r="X90" s="159">
        <f ca="1">IFERROR(ROW(OFFSET(DataBase!$W90,X89,,150))+MATCH(1,OFFSET(DataBase!$W90,X89,,150),0)-1-ROW(),1000)</f>
        <v>1000</v>
      </c>
      <c r="Z90" s="160">
        <f ca="1">OFFSET(J90,DataBase!$AD90,0)</f>
        <v>0</v>
      </c>
      <c r="AA90" s="161">
        <f ca="1">OFFSET(K90,DataBase!$AD90,0)</f>
        <v>0</v>
      </c>
      <c r="AB90" s="161">
        <f ca="1">OFFSET(L90,DataBase!$AD90,0)</f>
        <v>0</v>
      </c>
      <c r="AC90" s="161">
        <f t="shared" si="26"/>
        <v>0</v>
      </c>
      <c r="AD90" s="159">
        <f ca="1">IFERROR(ROW(OFFSET(DataBase!$AC90,AD89,,150))+MATCH(1,OFFSET(DataBase!$AC90,AD89,,150),0)-1-ROW(),1000)</f>
        <v>1000</v>
      </c>
    </row>
    <row r="91" spans="2:30" x14ac:dyDescent="0.25">
      <c r="B91" s="300">
        <f t="shared" si="27"/>
        <v>0</v>
      </c>
      <c r="C91" s="300">
        <f t="shared" si="28"/>
        <v>0</v>
      </c>
      <c r="D91" s="300">
        <f t="shared" si="29"/>
        <v>0</v>
      </c>
      <c r="F91" s="300">
        <f t="shared" si="30"/>
        <v>0</v>
      </c>
      <c r="G91" s="300">
        <f t="shared" si="31"/>
        <v>0</v>
      </c>
      <c r="H91" s="300">
        <f t="shared" si="32"/>
        <v>0</v>
      </c>
      <c r="J91" s="300">
        <f t="shared" si="33"/>
        <v>0</v>
      </c>
      <c r="K91" s="300">
        <f t="shared" si="34"/>
        <v>0</v>
      </c>
      <c r="L91" s="300">
        <f t="shared" si="35"/>
        <v>0</v>
      </c>
      <c r="N91" s="160">
        <f ca="1">OFFSET(B91,DataBase!$R91,0)</f>
        <v>0</v>
      </c>
      <c r="O91" s="161">
        <f ca="1">OFFSET(C91,DataBase!$R91,0)</f>
        <v>0</v>
      </c>
      <c r="P91" s="161">
        <f ca="1">OFFSET(D91,DataBase!$R91,0)</f>
        <v>0</v>
      </c>
      <c r="Q91" s="139">
        <f t="shared" si="24"/>
        <v>0</v>
      </c>
      <c r="R91" s="159">
        <f ca="1">IFERROR(ROW(OFFSET(DataBase!$Q91,R90,,150))+MATCH(1,OFFSET(DataBase!$Q91,R90,,150),0)-1-ROW(),1000)</f>
        <v>1000</v>
      </c>
      <c r="T91" s="160">
        <f ca="1">OFFSET(F91,DataBase!$X91,0)</f>
        <v>0</v>
      </c>
      <c r="U91" s="161">
        <f ca="1">OFFSET(G91,DataBase!$X91,0)</f>
        <v>0</v>
      </c>
      <c r="V91" s="161">
        <f ca="1">OFFSET(H91,DataBase!$X91,0)</f>
        <v>0</v>
      </c>
      <c r="W91" s="161">
        <f t="shared" si="25"/>
        <v>0</v>
      </c>
      <c r="X91" s="159">
        <f ca="1">IFERROR(ROW(OFFSET(DataBase!$W91,X90,,150))+MATCH(1,OFFSET(DataBase!$W91,X90,,150),0)-1-ROW(),1000)</f>
        <v>1000</v>
      </c>
      <c r="Z91" s="160">
        <f ca="1">OFFSET(J91,DataBase!$AD91,0)</f>
        <v>0</v>
      </c>
      <c r="AA91" s="161">
        <f ca="1">OFFSET(K91,DataBase!$AD91,0)</f>
        <v>0</v>
      </c>
      <c r="AB91" s="161">
        <f ca="1">OFFSET(L91,DataBase!$AD91,0)</f>
        <v>0</v>
      </c>
      <c r="AC91" s="161">
        <f t="shared" si="26"/>
        <v>0</v>
      </c>
      <c r="AD91" s="159">
        <f ca="1">IFERROR(ROW(OFFSET(DataBase!$AC91,AD90,,150))+MATCH(1,OFFSET(DataBase!$AC91,AD90,,150),0)-1-ROW(),1000)</f>
        <v>1000</v>
      </c>
    </row>
    <row r="92" spans="2:30" x14ac:dyDescent="0.25">
      <c r="B92" s="300">
        <f t="shared" si="27"/>
        <v>0</v>
      </c>
      <c r="C92" s="300">
        <f t="shared" si="28"/>
        <v>0</v>
      </c>
      <c r="D92" s="300">
        <f t="shared" si="29"/>
        <v>0</v>
      </c>
      <c r="F92" s="300">
        <f t="shared" si="30"/>
        <v>0</v>
      </c>
      <c r="G92" s="300">
        <f t="shared" si="31"/>
        <v>0</v>
      </c>
      <c r="H92" s="300">
        <f t="shared" si="32"/>
        <v>0</v>
      </c>
      <c r="J92" s="300">
        <f t="shared" si="33"/>
        <v>0</v>
      </c>
      <c r="K92" s="300">
        <f t="shared" si="34"/>
        <v>0</v>
      </c>
      <c r="L92" s="300">
        <f t="shared" si="35"/>
        <v>0</v>
      </c>
      <c r="N92" s="160">
        <f ca="1">OFFSET(B92,DataBase!$R92,0)</f>
        <v>0</v>
      </c>
      <c r="O92" s="161">
        <f ca="1">OFFSET(C92,DataBase!$R92,0)</f>
        <v>0</v>
      </c>
      <c r="P92" s="161">
        <f ca="1">OFFSET(D92,DataBase!$R92,0)</f>
        <v>0</v>
      </c>
      <c r="Q92" s="139">
        <f t="shared" si="24"/>
        <v>0</v>
      </c>
      <c r="R92" s="159">
        <f ca="1">IFERROR(ROW(OFFSET(DataBase!$Q92,R91,,150))+MATCH(1,OFFSET(DataBase!$Q92,R91,,150),0)-1-ROW(),1000)</f>
        <v>1000</v>
      </c>
      <c r="T92" s="160">
        <f ca="1">OFFSET(F92,DataBase!$X92,0)</f>
        <v>0</v>
      </c>
      <c r="U92" s="161">
        <f ca="1">OFFSET(G92,DataBase!$X92,0)</f>
        <v>0</v>
      </c>
      <c r="V92" s="161">
        <f ca="1">OFFSET(H92,DataBase!$X92,0)</f>
        <v>0</v>
      </c>
      <c r="W92" s="161">
        <f t="shared" si="25"/>
        <v>0</v>
      </c>
      <c r="X92" s="159">
        <f ca="1">IFERROR(ROW(OFFSET(DataBase!$W92,X91,,150))+MATCH(1,OFFSET(DataBase!$W92,X91,,150),0)-1-ROW(),1000)</f>
        <v>1000</v>
      </c>
      <c r="Z92" s="160">
        <f ca="1">OFFSET(J92,DataBase!$AD92,0)</f>
        <v>0</v>
      </c>
      <c r="AA92" s="161">
        <f ca="1">OFFSET(K92,DataBase!$AD92,0)</f>
        <v>0</v>
      </c>
      <c r="AB92" s="161">
        <f ca="1">OFFSET(L92,DataBase!$AD92,0)</f>
        <v>0</v>
      </c>
      <c r="AC92" s="161">
        <f t="shared" si="26"/>
        <v>0</v>
      </c>
      <c r="AD92" s="159">
        <f ca="1">IFERROR(ROW(OFFSET(DataBase!$AC92,AD91,,150))+MATCH(1,OFFSET(DataBase!$AC92,AD91,,150),0)-1-ROW(),1000)</f>
        <v>1000</v>
      </c>
    </row>
    <row r="93" spans="2:30" x14ac:dyDescent="0.25">
      <c r="B93" s="300">
        <f t="shared" si="27"/>
        <v>0</v>
      </c>
      <c r="C93" s="300">
        <f t="shared" si="28"/>
        <v>0</v>
      </c>
      <c r="D93" s="300">
        <f t="shared" si="29"/>
        <v>0</v>
      </c>
      <c r="F93" s="300">
        <f t="shared" si="30"/>
        <v>0</v>
      </c>
      <c r="G93" s="300">
        <f t="shared" si="31"/>
        <v>0</v>
      </c>
      <c r="H93" s="300">
        <f t="shared" si="32"/>
        <v>0</v>
      </c>
      <c r="J93" s="300">
        <f t="shared" si="33"/>
        <v>0</v>
      </c>
      <c r="K93" s="300">
        <f t="shared" si="34"/>
        <v>0</v>
      </c>
      <c r="L93" s="300">
        <f t="shared" si="35"/>
        <v>0</v>
      </c>
      <c r="N93" s="160">
        <f ca="1">OFFSET(B93,DataBase!$R93,0)</f>
        <v>0</v>
      </c>
      <c r="O93" s="161">
        <f ca="1">OFFSET(C93,DataBase!$R93,0)</f>
        <v>0</v>
      </c>
      <c r="P93" s="161">
        <f ca="1">OFFSET(D93,DataBase!$R93,0)</f>
        <v>0</v>
      </c>
      <c r="Q93" s="139">
        <f t="shared" si="24"/>
        <v>0</v>
      </c>
      <c r="R93" s="159">
        <f ca="1">IFERROR(ROW(OFFSET(DataBase!$Q93,R92,,150))+MATCH(1,OFFSET(DataBase!$Q93,R92,,150),0)-1-ROW(),1000)</f>
        <v>1000</v>
      </c>
      <c r="T93" s="160">
        <f ca="1">OFFSET(F93,DataBase!$X93,0)</f>
        <v>0</v>
      </c>
      <c r="U93" s="161">
        <f ca="1">OFFSET(G93,DataBase!$X93,0)</f>
        <v>0</v>
      </c>
      <c r="V93" s="161">
        <f ca="1">OFFSET(H93,DataBase!$X93,0)</f>
        <v>0</v>
      </c>
      <c r="W93" s="161">
        <f t="shared" si="25"/>
        <v>0</v>
      </c>
      <c r="X93" s="159">
        <f ca="1">IFERROR(ROW(OFFSET(DataBase!$W93,X92,,150))+MATCH(1,OFFSET(DataBase!$W93,X92,,150),0)-1-ROW(),1000)</f>
        <v>1000</v>
      </c>
      <c r="Z93" s="160">
        <f ca="1">OFFSET(J93,DataBase!$AD93,0)</f>
        <v>0</v>
      </c>
      <c r="AA93" s="161">
        <f ca="1">OFFSET(K93,DataBase!$AD93,0)</f>
        <v>0</v>
      </c>
      <c r="AB93" s="161">
        <f ca="1">OFFSET(L93,DataBase!$AD93,0)</f>
        <v>0</v>
      </c>
      <c r="AC93" s="161">
        <f t="shared" si="26"/>
        <v>0</v>
      </c>
      <c r="AD93" s="159">
        <f ca="1">IFERROR(ROW(OFFSET(DataBase!$AC93,AD92,,150))+MATCH(1,OFFSET(DataBase!$AC93,AD92,,150),0)-1-ROW(),1000)</f>
        <v>1000</v>
      </c>
    </row>
    <row r="94" spans="2:30" x14ac:dyDescent="0.25">
      <c r="B94" s="300">
        <f t="shared" si="27"/>
        <v>0</v>
      </c>
      <c r="C94" s="300">
        <f t="shared" si="28"/>
        <v>0</v>
      </c>
      <c r="D94" s="300">
        <f t="shared" si="29"/>
        <v>0</v>
      </c>
      <c r="F94" s="300">
        <f t="shared" si="30"/>
        <v>0</v>
      </c>
      <c r="G94" s="300">
        <f t="shared" si="31"/>
        <v>0</v>
      </c>
      <c r="H94" s="300">
        <f t="shared" si="32"/>
        <v>0</v>
      </c>
      <c r="J94" s="300">
        <f t="shared" si="33"/>
        <v>0</v>
      </c>
      <c r="K94" s="300">
        <f t="shared" si="34"/>
        <v>0</v>
      </c>
      <c r="L94" s="300">
        <f t="shared" si="35"/>
        <v>0</v>
      </c>
      <c r="N94" s="160">
        <f ca="1">OFFSET(B94,DataBase!$R94,0)</f>
        <v>0</v>
      </c>
      <c r="O94" s="161">
        <f ca="1">OFFSET(C94,DataBase!$R94,0)</f>
        <v>0</v>
      </c>
      <c r="P94" s="161">
        <f ca="1">OFFSET(D94,DataBase!$R94,0)</f>
        <v>0</v>
      </c>
      <c r="Q94" s="139">
        <f t="shared" si="24"/>
        <v>0</v>
      </c>
      <c r="R94" s="159">
        <f ca="1">IFERROR(ROW(OFFSET(DataBase!$Q94,R93,,150))+MATCH(1,OFFSET(DataBase!$Q94,R93,,150),0)-1-ROW(),1000)</f>
        <v>1000</v>
      </c>
      <c r="T94" s="160">
        <f ca="1">OFFSET(F94,DataBase!$X94,0)</f>
        <v>0</v>
      </c>
      <c r="U94" s="161">
        <f ca="1">OFFSET(G94,DataBase!$X94,0)</f>
        <v>0</v>
      </c>
      <c r="V94" s="161">
        <f ca="1">OFFSET(H94,DataBase!$X94,0)</f>
        <v>0</v>
      </c>
      <c r="W94" s="161">
        <f t="shared" si="25"/>
        <v>0</v>
      </c>
      <c r="X94" s="159">
        <f ca="1">IFERROR(ROW(OFFSET(DataBase!$W94,X93,,150))+MATCH(1,OFFSET(DataBase!$W94,X93,,150),0)-1-ROW(),1000)</f>
        <v>1000</v>
      </c>
      <c r="Z94" s="160">
        <f ca="1">OFFSET(J94,DataBase!$AD94,0)</f>
        <v>0</v>
      </c>
      <c r="AA94" s="161">
        <f ca="1">OFFSET(K94,DataBase!$AD94,0)</f>
        <v>0</v>
      </c>
      <c r="AB94" s="161">
        <f ca="1">OFFSET(L94,DataBase!$AD94,0)</f>
        <v>0</v>
      </c>
      <c r="AC94" s="161">
        <f t="shared" si="26"/>
        <v>0</v>
      </c>
      <c r="AD94" s="159">
        <f ca="1">IFERROR(ROW(OFFSET(DataBase!$AC94,AD93,,150))+MATCH(1,OFFSET(DataBase!$AC94,AD93,,150),0)-1-ROW(),1000)</f>
        <v>1000</v>
      </c>
    </row>
    <row r="95" spans="2:30" x14ac:dyDescent="0.25">
      <c r="B95" s="300">
        <f t="shared" si="27"/>
        <v>0</v>
      </c>
      <c r="C95" s="300">
        <f t="shared" si="28"/>
        <v>0</v>
      </c>
      <c r="D95" s="300">
        <f t="shared" si="29"/>
        <v>0</v>
      </c>
      <c r="F95" s="300">
        <f t="shared" si="30"/>
        <v>0</v>
      </c>
      <c r="G95" s="300">
        <f t="shared" si="31"/>
        <v>0</v>
      </c>
      <c r="H95" s="300">
        <f t="shared" si="32"/>
        <v>0</v>
      </c>
      <c r="J95" s="300">
        <f t="shared" si="33"/>
        <v>0</v>
      </c>
      <c r="K95" s="300">
        <f t="shared" si="34"/>
        <v>0</v>
      </c>
      <c r="L95" s="300">
        <f t="shared" si="35"/>
        <v>0</v>
      </c>
      <c r="N95" s="160">
        <f ca="1">OFFSET(B95,DataBase!$R95,0)</f>
        <v>0</v>
      </c>
      <c r="O95" s="161">
        <f ca="1">OFFSET(C95,DataBase!$R95,0)</f>
        <v>0</v>
      </c>
      <c r="P95" s="161">
        <f ca="1">OFFSET(D95,DataBase!$R95,0)</f>
        <v>0</v>
      </c>
      <c r="Q95" s="139">
        <f t="shared" si="24"/>
        <v>0</v>
      </c>
      <c r="R95" s="159">
        <f ca="1">IFERROR(ROW(OFFSET(DataBase!$Q95,R94,,150))+MATCH(1,OFFSET(DataBase!$Q95,R94,,150),0)-1-ROW(),1000)</f>
        <v>1000</v>
      </c>
      <c r="T95" s="160">
        <f ca="1">OFFSET(F95,DataBase!$X95,0)</f>
        <v>0</v>
      </c>
      <c r="U95" s="161">
        <f ca="1">OFFSET(G95,DataBase!$X95,0)</f>
        <v>0</v>
      </c>
      <c r="V95" s="161">
        <f ca="1">OFFSET(H95,DataBase!$X95,0)</f>
        <v>0</v>
      </c>
      <c r="W95" s="161">
        <f t="shared" si="25"/>
        <v>0</v>
      </c>
      <c r="X95" s="159">
        <f ca="1">IFERROR(ROW(OFFSET(DataBase!$W95,X94,,150))+MATCH(1,OFFSET(DataBase!$W95,X94,,150),0)-1-ROW(),1000)</f>
        <v>1000</v>
      </c>
      <c r="Z95" s="160">
        <f ca="1">OFFSET(J95,DataBase!$AD95,0)</f>
        <v>0</v>
      </c>
      <c r="AA95" s="161">
        <f ca="1">OFFSET(K95,DataBase!$AD95,0)</f>
        <v>0</v>
      </c>
      <c r="AB95" s="161">
        <f ca="1">OFFSET(L95,DataBase!$AD95,0)</f>
        <v>0</v>
      </c>
      <c r="AC95" s="161">
        <f t="shared" si="26"/>
        <v>0</v>
      </c>
      <c r="AD95" s="159">
        <f ca="1">IFERROR(ROW(OFFSET(DataBase!$AC95,AD94,,150))+MATCH(1,OFFSET(DataBase!$AC95,AD94,,150),0)-1-ROW(),1000)</f>
        <v>1000</v>
      </c>
    </row>
    <row r="96" spans="2:30" x14ac:dyDescent="0.25">
      <c r="B96" s="300">
        <f t="shared" si="27"/>
        <v>0</v>
      </c>
      <c r="C96" s="300">
        <f t="shared" si="28"/>
        <v>0</v>
      </c>
      <c r="D96" s="300">
        <f t="shared" si="29"/>
        <v>0</v>
      </c>
      <c r="F96" s="300">
        <f t="shared" si="30"/>
        <v>0</v>
      </c>
      <c r="G96" s="300">
        <f t="shared" si="31"/>
        <v>0</v>
      </c>
      <c r="H96" s="300">
        <f t="shared" si="32"/>
        <v>0</v>
      </c>
      <c r="J96" s="300">
        <f t="shared" si="33"/>
        <v>0</v>
      </c>
      <c r="K96" s="300">
        <f t="shared" si="34"/>
        <v>0</v>
      </c>
      <c r="L96" s="300">
        <f t="shared" si="35"/>
        <v>0</v>
      </c>
      <c r="N96" s="160">
        <f ca="1">OFFSET(B96,DataBase!$R96,0)</f>
        <v>0</v>
      </c>
      <c r="O96" s="161">
        <f ca="1">OFFSET(C96,DataBase!$R96,0)</f>
        <v>0</v>
      </c>
      <c r="P96" s="161">
        <f ca="1">OFFSET(D96,DataBase!$R96,0)</f>
        <v>0</v>
      </c>
      <c r="Q96" s="139">
        <f t="shared" ref="Q96:Q127" si="36">IF(AND($B96&lt;&gt;0,ISNA(MATCH($B96,_Exemptions,0))),1,0)</f>
        <v>0</v>
      </c>
      <c r="R96" s="159">
        <f ca="1">IFERROR(ROW(OFFSET(DataBase!$Q96,R95,,150))+MATCH(1,OFFSET(DataBase!$Q96,R95,,150),0)-1-ROW(),1000)</f>
        <v>1000</v>
      </c>
      <c r="T96" s="160">
        <f ca="1">OFFSET(F96,DataBase!$X96,0)</f>
        <v>0</v>
      </c>
      <c r="U96" s="161">
        <f ca="1">OFFSET(G96,DataBase!$X96,0)</f>
        <v>0</v>
      </c>
      <c r="V96" s="161">
        <f ca="1">OFFSET(H96,DataBase!$X96,0)</f>
        <v>0</v>
      </c>
      <c r="W96" s="161">
        <f t="shared" ref="W96:W127" si="37">IF(AND($F96&lt;&gt;0,ISNA(MATCH($F96,_Exemptions,0))),1,0)</f>
        <v>0</v>
      </c>
      <c r="X96" s="159">
        <f ca="1">IFERROR(ROW(OFFSET(DataBase!$W96,X95,,150))+MATCH(1,OFFSET(DataBase!$W96,X95,,150),0)-1-ROW(),1000)</f>
        <v>1000</v>
      </c>
      <c r="Z96" s="160">
        <f ca="1">OFFSET(J96,DataBase!$AD96,0)</f>
        <v>0</v>
      </c>
      <c r="AA96" s="161">
        <f ca="1">OFFSET(K96,DataBase!$AD96,0)</f>
        <v>0</v>
      </c>
      <c r="AB96" s="161">
        <f ca="1">OFFSET(L96,DataBase!$AD96,0)</f>
        <v>0</v>
      </c>
      <c r="AC96" s="161">
        <f t="shared" ref="AC96:AC127" si="38">IF(AND($J96&lt;&gt;0,ISNA(MATCH($J96,_Exemptions,0))),1,0)</f>
        <v>0</v>
      </c>
      <c r="AD96" s="159">
        <f ca="1">IFERROR(ROW(OFFSET(DataBase!$AC96,AD95,,150))+MATCH(1,OFFSET(DataBase!$AC96,AD95,,150),0)-1-ROW(),1000)</f>
        <v>1000</v>
      </c>
    </row>
    <row r="97" spans="2:30" x14ac:dyDescent="0.25">
      <c r="B97" s="300">
        <f t="shared" si="27"/>
        <v>0</v>
      </c>
      <c r="C97" s="300">
        <f t="shared" si="28"/>
        <v>0</v>
      </c>
      <c r="D97" s="300">
        <f t="shared" si="29"/>
        <v>0</v>
      </c>
      <c r="F97" s="300">
        <f t="shared" si="30"/>
        <v>0</v>
      </c>
      <c r="G97" s="300">
        <f t="shared" si="31"/>
        <v>0</v>
      </c>
      <c r="H97" s="300">
        <f t="shared" si="32"/>
        <v>0</v>
      </c>
      <c r="J97" s="300">
        <f t="shared" si="33"/>
        <v>0</v>
      </c>
      <c r="K97" s="300">
        <f t="shared" si="34"/>
        <v>0</v>
      </c>
      <c r="L97" s="300">
        <f t="shared" si="35"/>
        <v>0</v>
      </c>
      <c r="N97" s="160">
        <f ca="1">OFFSET(B97,DataBase!$R97,0)</f>
        <v>0</v>
      </c>
      <c r="O97" s="161">
        <f ca="1">OFFSET(C97,DataBase!$R97,0)</f>
        <v>0</v>
      </c>
      <c r="P97" s="161">
        <f ca="1">OFFSET(D97,DataBase!$R97,0)</f>
        <v>0</v>
      </c>
      <c r="Q97" s="139">
        <f t="shared" si="36"/>
        <v>0</v>
      </c>
      <c r="R97" s="159">
        <f ca="1">IFERROR(ROW(OFFSET(DataBase!$Q97,R96,,150))+MATCH(1,OFFSET(DataBase!$Q97,R96,,150),0)-1-ROW(),1000)</f>
        <v>1000</v>
      </c>
      <c r="T97" s="160">
        <f ca="1">OFFSET(F97,DataBase!$X97,0)</f>
        <v>0</v>
      </c>
      <c r="U97" s="161">
        <f ca="1">OFFSET(G97,DataBase!$X97,0)</f>
        <v>0</v>
      </c>
      <c r="V97" s="161">
        <f ca="1">OFFSET(H97,DataBase!$X97,0)</f>
        <v>0</v>
      </c>
      <c r="W97" s="161">
        <f t="shared" si="37"/>
        <v>0</v>
      </c>
      <c r="X97" s="159">
        <f ca="1">IFERROR(ROW(OFFSET(DataBase!$W97,X96,,150))+MATCH(1,OFFSET(DataBase!$W97,X96,,150),0)-1-ROW(),1000)</f>
        <v>1000</v>
      </c>
      <c r="Z97" s="160">
        <f ca="1">OFFSET(J97,DataBase!$AD97,0)</f>
        <v>0</v>
      </c>
      <c r="AA97" s="161">
        <f ca="1">OFFSET(K97,DataBase!$AD97,0)</f>
        <v>0</v>
      </c>
      <c r="AB97" s="161">
        <f ca="1">OFFSET(L97,DataBase!$AD97,0)</f>
        <v>0</v>
      </c>
      <c r="AC97" s="161">
        <f t="shared" si="38"/>
        <v>0</v>
      </c>
      <c r="AD97" s="159">
        <f ca="1">IFERROR(ROW(OFFSET(DataBase!$AC97,AD96,,150))+MATCH(1,OFFSET(DataBase!$AC97,AD96,,150),0)-1-ROW(),1000)</f>
        <v>1000</v>
      </c>
    </row>
    <row r="98" spans="2:30" x14ac:dyDescent="0.25">
      <c r="B98" s="300">
        <f t="shared" si="27"/>
        <v>0</v>
      </c>
      <c r="C98" s="300">
        <f t="shared" si="28"/>
        <v>0</v>
      </c>
      <c r="D98" s="300">
        <f t="shared" si="29"/>
        <v>0</v>
      </c>
      <c r="F98" s="300">
        <f t="shared" si="30"/>
        <v>0</v>
      </c>
      <c r="G98" s="300">
        <f t="shared" si="31"/>
        <v>0</v>
      </c>
      <c r="H98" s="300">
        <f t="shared" si="32"/>
        <v>0</v>
      </c>
      <c r="J98" s="300">
        <f t="shared" si="33"/>
        <v>0</v>
      </c>
      <c r="K98" s="300">
        <f t="shared" si="34"/>
        <v>0</v>
      </c>
      <c r="L98" s="300">
        <f t="shared" si="35"/>
        <v>0</v>
      </c>
      <c r="N98" s="160">
        <f ca="1">OFFSET(B98,DataBase!$R98,0)</f>
        <v>0</v>
      </c>
      <c r="O98" s="161">
        <f ca="1">OFFSET(C98,DataBase!$R98,0)</f>
        <v>0</v>
      </c>
      <c r="P98" s="161">
        <f ca="1">OFFSET(D98,DataBase!$R98,0)</f>
        <v>0</v>
      </c>
      <c r="Q98" s="139">
        <f t="shared" si="36"/>
        <v>0</v>
      </c>
      <c r="R98" s="159">
        <f ca="1">IFERROR(ROW(OFFSET(DataBase!$Q98,R97,,150))+MATCH(1,OFFSET(DataBase!$Q98,R97,,150),0)-1-ROW(),1000)</f>
        <v>1000</v>
      </c>
      <c r="T98" s="160">
        <f ca="1">OFFSET(F98,DataBase!$X98,0)</f>
        <v>0</v>
      </c>
      <c r="U98" s="161">
        <f ca="1">OFFSET(G98,DataBase!$X98,0)</f>
        <v>0</v>
      </c>
      <c r="V98" s="161">
        <f ca="1">OFFSET(H98,DataBase!$X98,0)</f>
        <v>0</v>
      </c>
      <c r="W98" s="161">
        <f t="shared" si="37"/>
        <v>0</v>
      </c>
      <c r="X98" s="159">
        <f ca="1">IFERROR(ROW(OFFSET(DataBase!$W98,X97,,150))+MATCH(1,OFFSET(DataBase!$W98,X97,,150),0)-1-ROW(),1000)</f>
        <v>1000</v>
      </c>
      <c r="Z98" s="160">
        <f ca="1">OFFSET(J98,DataBase!$AD98,0)</f>
        <v>0</v>
      </c>
      <c r="AA98" s="161">
        <f ca="1">OFFSET(K98,DataBase!$AD98,0)</f>
        <v>0</v>
      </c>
      <c r="AB98" s="161">
        <f ca="1">OFFSET(L98,DataBase!$AD98,0)</f>
        <v>0</v>
      </c>
      <c r="AC98" s="161">
        <f t="shared" si="38"/>
        <v>0</v>
      </c>
      <c r="AD98" s="159">
        <f ca="1">IFERROR(ROW(OFFSET(DataBase!$AC98,AD97,,150))+MATCH(1,OFFSET(DataBase!$AC98,AD97,,150),0)-1-ROW(),1000)</f>
        <v>1000</v>
      </c>
    </row>
    <row r="99" spans="2:30" x14ac:dyDescent="0.25">
      <c r="B99" s="300">
        <f t="shared" ref="B99:B130" si="39">IF(ROW()+4&lt;=ROW(TotalAssets1),INDEX(Input,ROW()+1,3),0)</f>
        <v>0</v>
      </c>
      <c r="C99" s="300">
        <f t="shared" ref="C99:C130" si="40">IF(ROW()+4&lt;=ROW(TotalAssets1),INDEX(Input,ROW()+1,4),0)</f>
        <v>0</v>
      </c>
      <c r="D99" s="300">
        <f t="shared" ref="D99:D130" si="41">IF(ROW()+4&lt;=ROW(TotalAssets1),INDEX(Input,ROW()+1,5),0)</f>
        <v>0</v>
      </c>
      <c r="F99" s="300">
        <f t="shared" ref="F99:F130" si="42">IF(ROW()+4&lt;=ROW(TotalLiabilities1),INDEX(Input,ROW()+1,9),0)</f>
        <v>0</v>
      </c>
      <c r="G99" s="300">
        <f t="shared" ref="G99:G130" si="43">IF(ROW()+4&lt;=ROW(TotalLiabilities1),INDEX(Input,ROW()+1,10),0)</f>
        <v>0</v>
      </c>
      <c r="H99" s="300">
        <f t="shared" ref="H99:H130" si="44">IF(ROW()+4&lt;=ROW(TotalLiabilities1),INDEX(Input,ROW()+1,11),0)</f>
        <v>0</v>
      </c>
      <c r="J99" s="300">
        <f t="shared" ref="J99:J130" si="45">IFERROR(IF(ROW()+4&gt;ROW(TotalLiabilities1),INDEX(Input,ROW()+1,9),0),0)</f>
        <v>0</v>
      </c>
      <c r="K99" s="300">
        <f t="shared" ref="K99:K130" si="46">IFERROR(IF(ROW()+4&gt;ROW(TotalLiabilities1),INDEX(Input,ROW()+1,10),0),0)</f>
        <v>0</v>
      </c>
      <c r="L99" s="300">
        <f t="shared" ref="L99:L130" si="47">IFERROR(IF(ROW()+4&gt;ROW(TotalLiabilities1),INDEX(Input,ROW()+1,11),0),0)</f>
        <v>0</v>
      </c>
      <c r="N99" s="160">
        <f ca="1">OFFSET(B99,DataBase!$R99,0)</f>
        <v>0</v>
      </c>
      <c r="O99" s="161">
        <f ca="1">OFFSET(C99,DataBase!$R99,0)</f>
        <v>0</v>
      </c>
      <c r="P99" s="161">
        <f ca="1">OFFSET(D99,DataBase!$R99,0)</f>
        <v>0</v>
      </c>
      <c r="Q99" s="139">
        <f t="shared" si="36"/>
        <v>0</v>
      </c>
      <c r="R99" s="159">
        <f ca="1">IFERROR(ROW(OFFSET(DataBase!$Q99,R98,,150))+MATCH(1,OFFSET(DataBase!$Q99,R98,,150),0)-1-ROW(),1000)</f>
        <v>1000</v>
      </c>
      <c r="T99" s="160">
        <f ca="1">OFFSET(F99,DataBase!$X99,0)</f>
        <v>0</v>
      </c>
      <c r="U99" s="161">
        <f ca="1">OFFSET(G99,DataBase!$X99,0)</f>
        <v>0</v>
      </c>
      <c r="V99" s="161">
        <f ca="1">OFFSET(H99,DataBase!$X99,0)</f>
        <v>0</v>
      </c>
      <c r="W99" s="161">
        <f t="shared" si="37"/>
        <v>0</v>
      </c>
      <c r="X99" s="159">
        <f ca="1">IFERROR(ROW(OFFSET(DataBase!$W99,X98,,150))+MATCH(1,OFFSET(DataBase!$W99,X98,,150),0)-1-ROW(),1000)</f>
        <v>1000</v>
      </c>
      <c r="Z99" s="160">
        <f ca="1">OFFSET(J99,DataBase!$AD99,0)</f>
        <v>0</v>
      </c>
      <c r="AA99" s="161">
        <f ca="1">OFFSET(K99,DataBase!$AD99,0)</f>
        <v>0</v>
      </c>
      <c r="AB99" s="161">
        <f ca="1">OFFSET(L99,DataBase!$AD99,0)</f>
        <v>0</v>
      </c>
      <c r="AC99" s="161">
        <f t="shared" si="38"/>
        <v>0</v>
      </c>
      <c r="AD99" s="159">
        <f ca="1">IFERROR(ROW(OFFSET(DataBase!$AC99,AD98,,150))+MATCH(1,OFFSET(DataBase!$AC99,AD98,,150),0)-1-ROW(),1000)</f>
        <v>1000</v>
      </c>
    </row>
    <row r="100" spans="2:30" x14ac:dyDescent="0.25">
      <c r="B100" s="300">
        <f t="shared" si="39"/>
        <v>0</v>
      </c>
      <c r="C100" s="300">
        <f t="shared" si="40"/>
        <v>0</v>
      </c>
      <c r="D100" s="300">
        <f t="shared" si="41"/>
        <v>0</v>
      </c>
      <c r="F100" s="300">
        <f t="shared" si="42"/>
        <v>0</v>
      </c>
      <c r="G100" s="300">
        <f t="shared" si="43"/>
        <v>0</v>
      </c>
      <c r="H100" s="300">
        <f t="shared" si="44"/>
        <v>0</v>
      </c>
      <c r="J100" s="300">
        <f t="shared" si="45"/>
        <v>0</v>
      </c>
      <c r="K100" s="300">
        <f t="shared" si="46"/>
        <v>0</v>
      </c>
      <c r="L100" s="300">
        <f t="shared" si="47"/>
        <v>0</v>
      </c>
      <c r="N100" s="160">
        <f ca="1">OFFSET(B100,DataBase!$R100,0)</f>
        <v>0</v>
      </c>
      <c r="O100" s="161">
        <f ca="1">OFFSET(C100,DataBase!$R100,0)</f>
        <v>0</v>
      </c>
      <c r="P100" s="161">
        <f ca="1">OFFSET(D100,DataBase!$R100,0)</f>
        <v>0</v>
      </c>
      <c r="Q100" s="139">
        <f t="shared" si="36"/>
        <v>0</v>
      </c>
      <c r="R100" s="159">
        <f ca="1">IFERROR(ROW(OFFSET(DataBase!$Q100,R99,,150))+MATCH(1,OFFSET(DataBase!$Q100,R99,,150),0)-1-ROW(),1000)</f>
        <v>1000</v>
      </c>
      <c r="T100" s="160">
        <f ca="1">OFFSET(F100,DataBase!$X100,0)</f>
        <v>0</v>
      </c>
      <c r="U100" s="161">
        <f ca="1">OFFSET(G100,DataBase!$X100,0)</f>
        <v>0</v>
      </c>
      <c r="V100" s="161">
        <f ca="1">OFFSET(H100,DataBase!$X100,0)</f>
        <v>0</v>
      </c>
      <c r="W100" s="161">
        <f t="shared" si="37"/>
        <v>0</v>
      </c>
      <c r="X100" s="159">
        <f ca="1">IFERROR(ROW(OFFSET(DataBase!$W100,X99,,150))+MATCH(1,OFFSET(DataBase!$W100,X99,,150),0)-1-ROW(),1000)</f>
        <v>1000</v>
      </c>
      <c r="Z100" s="160">
        <f ca="1">OFFSET(J100,DataBase!$AD100,0)</f>
        <v>0</v>
      </c>
      <c r="AA100" s="161">
        <f ca="1">OFFSET(K100,DataBase!$AD100,0)</f>
        <v>0</v>
      </c>
      <c r="AB100" s="161">
        <f ca="1">OFFSET(L100,DataBase!$AD100,0)</f>
        <v>0</v>
      </c>
      <c r="AC100" s="161">
        <f t="shared" si="38"/>
        <v>0</v>
      </c>
      <c r="AD100" s="159">
        <f ca="1">IFERROR(ROW(OFFSET(DataBase!$AC100,AD99,,150))+MATCH(1,OFFSET(DataBase!$AC100,AD99,,150),0)-1-ROW(),1000)</f>
        <v>1000</v>
      </c>
    </row>
    <row r="101" spans="2:30" x14ac:dyDescent="0.25">
      <c r="B101" s="300">
        <f t="shared" si="39"/>
        <v>0</v>
      </c>
      <c r="C101" s="300">
        <f t="shared" si="40"/>
        <v>0</v>
      </c>
      <c r="D101" s="300">
        <f t="shared" si="41"/>
        <v>0</v>
      </c>
      <c r="F101" s="300">
        <f t="shared" si="42"/>
        <v>0</v>
      </c>
      <c r="G101" s="300">
        <f t="shared" si="43"/>
        <v>0</v>
      </c>
      <c r="H101" s="300">
        <f t="shared" si="44"/>
        <v>0</v>
      </c>
      <c r="J101" s="300">
        <f t="shared" si="45"/>
        <v>0</v>
      </c>
      <c r="K101" s="300">
        <f t="shared" si="46"/>
        <v>0</v>
      </c>
      <c r="L101" s="300">
        <f t="shared" si="47"/>
        <v>0</v>
      </c>
      <c r="N101" s="160">
        <f ca="1">OFFSET(B101,DataBase!$R101,0)</f>
        <v>0</v>
      </c>
      <c r="O101" s="161">
        <f ca="1">OFFSET(C101,DataBase!$R101,0)</f>
        <v>0</v>
      </c>
      <c r="P101" s="161">
        <f ca="1">OFFSET(D101,DataBase!$R101,0)</f>
        <v>0</v>
      </c>
      <c r="Q101" s="139">
        <f t="shared" si="36"/>
        <v>0</v>
      </c>
      <c r="R101" s="159">
        <f ca="1">IFERROR(ROW(OFFSET(DataBase!$Q101,R100,,150))+MATCH(1,OFFSET(DataBase!$Q101,R100,,150),0)-1-ROW(),1000)</f>
        <v>1000</v>
      </c>
      <c r="T101" s="160">
        <f ca="1">OFFSET(F101,DataBase!$X101,0)</f>
        <v>0</v>
      </c>
      <c r="U101" s="161">
        <f ca="1">OFFSET(G101,DataBase!$X101,0)</f>
        <v>0</v>
      </c>
      <c r="V101" s="161">
        <f ca="1">OFFSET(H101,DataBase!$X101,0)</f>
        <v>0</v>
      </c>
      <c r="W101" s="161">
        <f t="shared" si="37"/>
        <v>0</v>
      </c>
      <c r="X101" s="159">
        <f ca="1">IFERROR(ROW(OFFSET(DataBase!$W101,X100,,150))+MATCH(1,OFFSET(DataBase!$W101,X100,,150),0)-1-ROW(),1000)</f>
        <v>1000</v>
      </c>
      <c r="Z101" s="160">
        <f ca="1">OFFSET(J101,DataBase!$AD101,0)</f>
        <v>0</v>
      </c>
      <c r="AA101" s="161">
        <f ca="1">OFFSET(K101,DataBase!$AD101,0)</f>
        <v>0</v>
      </c>
      <c r="AB101" s="161">
        <f ca="1">OFFSET(L101,DataBase!$AD101,0)</f>
        <v>0</v>
      </c>
      <c r="AC101" s="161">
        <f t="shared" si="38"/>
        <v>0</v>
      </c>
      <c r="AD101" s="159">
        <f ca="1">IFERROR(ROW(OFFSET(DataBase!$AC101,AD100,,150))+MATCH(1,OFFSET(DataBase!$AC101,AD100,,150),0)-1-ROW(),1000)</f>
        <v>1000</v>
      </c>
    </row>
    <row r="102" spans="2:30" x14ac:dyDescent="0.25">
      <c r="B102" s="300">
        <f t="shared" si="39"/>
        <v>0</v>
      </c>
      <c r="C102" s="300">
        <f t="shared" si="40"/>
        <v>0</v>
      </c>
      <c r="D102" s="300">
        <f t="shared" si="41"/>
        <v>0</v>
      </c>
      <c r="F102" s="300">
        <f t="shared" si="42"/>
        <v>0</v>
      </c>
      <c r="G102" s="300">
        <f t="shared" si="43"/>
        <v>0</v>
      </c>
      <c r="H102" s="300">
        <f t="shared" si="44"/>
        <v>0</v>
      </c>
      <c r="J102" s="300">
        <f t="shared" si="45"/>
        <v>0</v>
      </c>
      <c r="K102" s="300">
        <f t="shared" si="46"/>
        <v>0</v>
      </c>
      <c r="L102" s="300">
        <f t="shared" si="47"/>
        <v>0</v>
      </c>
      <c r="N102" s="160">
        <f ca="1">OFFSET(B102,DataBase!$R102,0)</f>
        <v>0</v>
      </c>
      <c r="O102" s="161">
        <f ca="1">OFFSET(C102,DataBase!$R102,0)</f>
        <v>0</v>
      </c>
      <c r="P102" s="161">
        <f ca="1">OFFSET(D102,DataBase!$R102,0)</f>
        <v>0</v>
      </c>
      <c r="Q102" s="139">
        <f t="shared" si="36"/>
        <v>0</v>
      </c>
      <c r="R102" s="159">
        <f ca="1">IFERROR(ROW(OFFSET(DataBase!$Q102,R101,,150))+MATCH(1,OFFSET(DataBase!$Q102,R101,,150),0)-1-ROW(),1000)</f>
        <v>1000</v>
      </c>
      <c r="T102" s="160">
        <f ca="1">OFFSET(F102,DataBase!$X102,0)</f>
        <v>0</v>
      </c>
      <c r="U102" s="161">
        <f ca="1">OFFSET(G102,DataBase!$X102,0)</f>
        <v>0</v>
      </c>
      <c r="V102" s="161">
        <f ca="1">OFFSET(H102,DataBase!$X102,0)</f>
        <v>0</v>
      </c>
      <c r="W102" s="161">
        <f t="shared" si="37"/>
        <v>0</v>
      </c>
      <c r="X102" s="159">
        <f ca="1">IFERROR(ROW(OFFSET(DataBase!$W102,X101,,150))+MATCH(1,OFFSET(DataBase!$W102,X101,,150),0)-1-ROW(),1000)</f>
        <v>1000</v>
      </c>
      <c r="Z102" s="160">
        <f ca="1">OFFSET(J102,DataBase!$AD102,0)</f>
        <v>0</v>
      </c>
      <c r="AA102" s="161">
        <f ca="1">OFFSET(K102,DataBase!$AD102,0)</f>
        <v>0</v>
      </c>
      <c r="AB102" s="161">
        <f ca="1">OFFSET(L102,DataBase!$AD102,0)</f>
        <v>0</v>
      </c>
      <c r="AC102" s="161">
        <f t="shared" si="38"/>
        <v>0</v>
      </c>
      <c r="AD102" s="159">
        <f ca="1">IFERROR(ROW(OFFSET(DataBase!$AC102,AD101,,150))+MATCH(1,OFFSET(DataBase!$AC102,AD101,,150),0)-1-ROW(),1000)</f>
        <v>1000</v>
      </c>
    </row>
    <row r="103" spans="2:30" x14ac:dyDescent="0.25">
      <c r="B103" s="300">
        <f t="shared" si="39"/>
        <v>0</v>
      </c>
      <c r="C103" s="300">
        <f t="shared" si="40"/>
        <v>0</v>
      </c>
      <c r="D103" s="300">
        <f t="shared" si="41"/>
        <v>0</v>
      </c>
      <c r="F103" s="300">
        <f t="shared" si="42"/>
        <v>0</v>
      </c>
      <c r="G103" s="300">
        <f t="shared" si="43"/>
        <v>0</v>
      </c>
      <c r="H103" s="300">
        <f t="shared" si="44"/>
        <v>0</v>
      </c>
      <c r="J103" s="300">
        <f t="shared" si="45"/>
        <v>0</v>
      </c>
      <c r="K103" s="300">
        <f t="shared" si="46"/>
        <v>0</v>
      </c>
      <c r="L103" s="300">
        <f t="shared" si="47"/>
        <v>0</v>
      </c>
      <c r="N103" s="160">
        <f ca="1">OFFSET(B103,DataBase!$R103,0)</f>
        <v>0</v>
      </c>
      <c r="O103" s="161">
        <f ca="1">OFFSET(C103,DataBase!$R103,0)</f>
        <v>0</v>
      </c>
      <c r="P103" s="161">
        <f ca="1">OFFSET(D103,DataBase!$R103,0)</f>
        <v>0</v>
      </c>
      <c r="Q103" s="139">
        <f t="shared" si="36"/>
        <v>0</v>
      </c>
      <c r="R103" s="159">
        <f ca="1">IFERROR(ROW(OFFSET(DataBase!$Q103,R102,,150))+MATCH(1,OFFSET(DataBase!$Q103,R102,,150),0)-1-ROW(),1000)</f>
        <v>1000</v>
      </c>
      <c r="T103" s="160">
        <f ca="1">OFFSET(F103,DataBase!$X103,0)</f>
        <v>0</v>
      </c>
      <c r="U103" s="161">
        <f ca="1">OFFSET(G103,DataBase!$X103,0)</f>
        <v>0</v>
      </c>
      <c r="V103" s="161">
        <f ca="1">OFFSET(H103,DataBase!$X103,0)</f>
        <v>0</v>
      </c>
      <c r="W103" s="161">
        <f t="shared" si="37"/>
        <v>0</v>
      </c>
      <c r="X103" s="159">
        <f ca="1">IFERROR(ROW(OFFSET(DataBase!$W103,X102,,150))+MATCH(1,OFFSET(DataBase!$W103,X102,,150),0)-1-ROW(),1000)</f>
        <v>1000</v>
      </c>
      <c r="Z103" s="160">
        <f ca="1">OFFSET(J103,DataBase!$AD103,0)</f>
        <v>0</v>
      </c>
      <c r="AA103" s="161">
        <f ca="1">OFFSET(K103,DataBase!$AD103,0)</f>
        <v>0</v>
      </c>
      <c r="AB103" s="161">
        <f ca="1">OFFSET(L103,DataBase!$AD103,0)</f>
        <v>0</v>
      </c>
      <c r="AC103" s="161">
        <f t="shared" si="38"/>
        <v>0</v>
      </c>
      <c r="AD103" s="159">
        <f ca="1">IFERROR(ROW(OFFSET(DataBase!$AC103,AD102,,150))+MATCH(1,OFFSET(DataBase!$AC103,AD102,,150),0)-1-ROW(),1000)</f>
        <v>1000</v>
      </c>
    </row>
    <row r="104" spans="2:30" x14ac:dyDescent="0.25">
      <c r="B104" s="300">
        <f t="shared" si="39"/>
        <v>0</v>
      </c>
      <c r="C104" s="300">
        <f t="shared" si="40"/>
        <v>0</v>
      </c>
      <c r="D104" s="300">
        <f t="shared" si="41"/>
        <v>0</v>
      </c>
      <c r="F104" s="300">
        <f t="shared" si="42"/>
        <v>0</v>
      </c>
      <c r="G104" s="300">
        <f t="shared" si="43"/>
        <v>0</v>
      </c>
      <c r="H104" s="300">
        <f t="shared" si="44"/>
        <v>0</v>
      </c>
      <c r="J104" s="300">
        <f t="shared" si="45"/>
        <v>0</v>
      </c>
      <c r="K104" s="300">
        <f t="shared" si="46"/>
        <v>0</v>
      </c>
      <c r="L104" s="300">
        <f t="shared" si="47"/>
        <v>0</v>
      </c>
      <c r="N104" s="160">
        <f ca="1">OFFSET(B104,DataBase!$R104,0)</f>
        <v>0</v>
      </c>
      <c r="O104" s="161">
        <f ca="1">OFFSET(C104,DataBase!$R104,0)</f>
        <v>0</v>
      </c>
      <c r="P104" s="161">
        <f ca="1">OFFSET(D104,DataBase!$R104,0)</f>
        <v>0</v>
      </c>
      <c r="Q104" s="139">
        <f t="shared" si="36"/>
        <v>0</v>
      </c>
      <c r="R104" s="159">
        <f ca="1">IFERROR(ROW(OFFSET(DataBase!$Q104,R103,,150))+MATCH(1,OFFSET(DataBase!$Q104,R103,,150),0)-1-ROW(),1000)</f>
        <v>1000</v>
      </c>
      <c r="T104" s="160">
        <f ca="1">OFFSET(F104,DataBase!$X104,0)</f>
        <v>0</v>
      </c>
      <c r="U104" s="161">
        <f ca="1">OFFSET(G104,DataBase!$X104,0)</f>
        <v>0</v>
      </c>
      <c r="V104" s="161">
        <f ca="1">OFFSET(H104,DataBase!$X104,0)</f>
        <v>0</v>
      </c>
      <c r="W104" s="161">
        <f t="shared" si="37"/>
        <v>0</v>
      </c>
      <c r="X104" s="159">
        <f ca="1">IFERROR(ROW(OFFSET(DataBase!$W104,X103,,150))+MATCH(1,OFFSET(DataBase!$W104,X103,,150),0)-1-ROW(),1000)</f>
        <v>1000</v>
      </c>
      <c r="Z104" s="160">
        <f ca="1">OFFSET(J104,DataBase!$AD104,0)</f>
        <v>0</v>
      </c>
      <c r="AA104" s="161">
        <f ca="1">OFFSET(K104,DataBase!$AD104,0)</f>
        <v>0</v>
      </c>
      <c r="AB104" s="161">
        <f ca="1">OFFSET(L104,DataBase!$AD104,0)</f>
        <v>0</v>
      </c>
      <c r="AC104" s="161">
        <f t="shared" si="38"/>
        <v>0</v>
      </c>
      <c r="AD104" s="159">
        <f ca="1">IFERROR(ROW(OFFSET(DataBase!$AC104,AD103,,150))+MATCH(1,OFFSET(DataBase!$AC104,AD103,,150),0)-1-ROW(),1000)</f>
        <v>1000</v>
      </c>
    </row>
    <row r="105" spans="2:30" x14ac:dyDescent="0.25">
      <c r="B105" s="300">
        <f t="shared" si="39"/>
        <v>0</v>
      </c>
      <c r="C105" s="300">
        <f t="shared" si="40"/>
        <v>0</v>
      </c>
      <c r="D105" s="300">
        <f t="shared" si="41"/>
        <v>0</v>
      </c>
      <c r="F105" s="300">
        <f t="shared" si="42"/>
        <v>0</v>
      </c>
      <c r="G105" s="300">
        <f t="shared" si="43"/>
        <v>0</v>
      </c>
      <c r="H105" s="300">
        <f t="shared" si="44"/>
        <v>0</v>
      </c>
      <c r="J105" s="300">
        <f t="shared" si="45"/>
        <v>0</v>
      </c>
      <c r="K105" s="300">
        <f t="shared" si="46"/>
        <v>0</v>
      </c>
      <c r="L105" s="300">
        <f t="shared" si="47"/>
        <v>0</v>
      </c>
      <c r="N105" s="160">
        <f ca="1">OFFSET(B105,DataBase!$R105,0)</f>
        <v>0</v>
      </c>
      <c r="O105" s="161">
        <f ca="1">OFFSET(C105,DataBase!$R105,0)</f>
        <v>0</v>
      </c>
      <c r="P105" s="161">
        <f ca="1">OFFSET(D105,DataBase!$R105,0)</f>
        <v>0</v>
      </c>
      <c r="Q105" s="139">
        <f t="shared" si="36"/>
        <v>0</v>
      </c>
      <c r="R105" s="159">
        <f ca="1">IFERROR(ROW(OFFSET(DataBase!$Q105,R104,,150))+MATCH(1,OFFSET(DataBase!$Q105,R104,,150),0)-1-ROW(),1000)</f>
        <v>1000</v>
      </c>
      <c r="T105" s="160">
        <f ca="1">OFFSET(F105,DataBase!$X105,0)</f>
        <v>0</v>
      </c>
      <c r="U105" s="161">
        <f ca="1">OFFSET(G105,DataBase!$X105,0)</f>
        <v>0</v>
      </c>
      <c r="V105" s="161">
        <f ca="1">OFFSET(H105,DataBase!$X105,0)</f>
        <v>0</v>
      </c>
      <c r="W105" s="161">
        <f t="shared" si="37"/>
        <v>0</v>
      </c>
      <c r="X105" s="159">
        <f ca="1">IFERROR(ROW(OFFSET(DataBase!$W105,X104,,150))+MATCH(1,OFFSET(DataBase!$W105,X104,,150),0)-1-ROW(),1000)</f>
        <v>1000</v>
      </c>
      <c r="Z105" s="160">
        <f ca="1">OFFSET(J105,DataBase!$AD105,0)</f>
        <v>0</v>
      </c>
      <c r="AA105" s="161">
        <f ca="1">OFFSET(K105,DataBase!$AD105,0)</f>
        <v>0</v>
      </c>
      <c r="AB105" s="161">
        <f ca="1">OFFSET(L105,DataBase!$AD105,0)</f>
        <v>0</v>
      </c>
      <c r="AC105" s="161">
        <f t="shared" si="38"/>
        <v>0</v>
      </c>
      <c r="AD105" s="159">
        <f ca="1">IFERROR(ROW(OFFSET(DataBase!$AC105,AD104,,150))+MATCH(1,OFFSET(DataBase!$AC105,AD104,,150),0)-1-ROW(),1000)</f>
        <v>1000</v>
      </c>
    </row>
    <row r="106" spans="2:30" x14ac:dyDescent="0.25">
      <c r="B106" s="300">
        <f t="shared" si="39"/>
        <v>0</v>
      </c>
      <c r="C106" s="300">
        <f t="shared" si="40"/>
        <v>0</v>
      </c>
      <c r="D106" s="300">
        <f t="shared" si="41"/>
        <v>0</v>
      </c>
      <c r="F106" s="300">
        <f t="shared" si="42"/>
        <v>0</v>
      </c>
      <c r="G106" s="300">
        <f t="shared" si="43"/>
        <v>0</v>
      </c>
      <c r="H106" s="300">
        <f t="shared" si="44"/>
        <v>0</v>
      </c>
      <c r="J106" s="300">
        <f t="shared" si="45"/>
        <v>0</v>
      </c>
      <c r="K106" s="300">
        <f t="shared" si="46"/>
        <v>0</v>
      </c>
      <c r="L106" s="300">
        <f t="shared" si="47"/>
        <v>0</v>
      </c>
      <c r="N106" s="160">
        <f ca="1">OFFSET(B106,DataBase!$R106,0)</f>
        <v>0</v>
      </c>
      <c r="O106" s="161">
        <f ca="1">OFFSET(C106,DataBase!$R106,0)</f>
        <v>0</v>
      </c>
      <c r="P106" s="161">
        <f ca="1">OFFSET(D106,DataBase!$R106,0)</f>
        <v>0</v>
      </c>
      <c r="Q106" s="139">
        <f t="shared" si="36"/>
        <v>0</v>
      </c>
      <c r="R106" s="159">
        <f ca="1">IFERROR(ROW(OFFSET(DataBase!$Q106,R105,,150))+MATCH(1,OFFSET(DataBase!$Q106,R105,,150),0)-1-ROW(),1000)</f>
        <v>1000</v>
      </c>
      <c r="T106" s="160">
        <f ca="1">OFFSET(F106,DataBase!$X106,0)</f>
        <v>0</v>
      </c>
      <c r="U106" s="161">
        <f ca="1">OFFSET(G106,DataBase!$X106,0)</f>
        <v>0</v>
      </c>
      <c r="V106" s="161">
        <f ca="1">OFFSET(H106,DataBase!$X106,0)</f>
        <v>0</v>
      </c>
      <c r="W106" s="161">
        <f t="shared" si="37"/>
        <v>0</v>
      </c>
      <c r="X106" s="159">
        <f ca="1">IFERROR(ROW(OFFSET(DataBase!$W106,X105,,150))+MATCH(1,OFFSET(DataBase!$W106,X105,,150),0)-1-ROW(),1000)</f>
        <v>1000</v>
      </c>
      <c r="Z106" s="160">
        <f ca="1">OFFSET(J106,DataBase!$AD106,0)</f>
        <v>0</v>
      </c>
      <c r="AA106" s="161">
        <f ca="1">OFFSET(K106,DataBase!$AD106,0)</f>
        <v>0</v>
      </c>
      <c r="AB106" s="161">
        <f ca="1">OFFSET(L106,DataBase!$AD106,0)</f>
        <v>0</v>
      </c>
      <c r="AC106" s="161">
        <f t="shared" si="38"/>
        <v>0</v>
      </c>
      <c r="AD106" s="159">
        <f ca="1">IFERROR(ROW(OFFSET(DataBase!$AC106,AD105,,150))+MATCH(1,OFFSET(DataBase!$AC106,AD105,,150),0)-1-ROW(),1000)</f>
        <v>1000</v>
      </c>
    </row>
    <row r="107" spans="2:30" x14ac:dyDescent="0.25">
      <c r="B107" s="300">
        <f t="shared" si="39"/>
        <v>0</v>
      </c>
      <c r="C107" s="300">
        <f t="shared" si="40"/>
        <v>0</v>
      </c>
      <c r="D107" s="300">
        <f t="shared" si="41"/>
        <v>0</v>
      </c>
      <c r="F107" s="300">
        <f t="shared" si="42"/>
        <v>0</v>
      </c>
      <c r="G107" s="300">
        <f t="shared" si="43"/>
        <v>0</v>
      </c>
      <c r="H107" s="300">
        <f t="shared" si="44"/>
        <v>0</v>
      </c>
      <c r="J107" s="300">
        <f t="shared" si="45"/>
        <v>0</v>
      </c>
      <c r="K107" s="300">
        <f t="shared" si="46"/>
        <v>0</v>
      </c>
      <c r="L107" s="300">
        <f t="shared" si="47"/>
        <v>0</v>
      </c>
      <c r="N107" s="160">
        <f ca="1">OFFSET(B107,DataBase!$R107,0)</f>
        <v>0</v>
      </c>
      <c r="O107" s="161">
        <f ca="1">OFFSET(C107,DataBase!$R107,0)</f>
        <v>0</v>
      </c>
      <c r="P107" s="161">
        <f ca="1">OFFSET(D107,DataBase!$R107,0)</f>
        <v>0</v>
      </c>
      <c r="Q107" s="139">
        <f t="shared" si="36"/>
        <v>0</v>
      </c>
      <c r="R107" s="159">
        <f ca="1">IFERROR(ROW(OFFSET(DataBase!$Q107,R106,,150))+MATCH(1,OFFSET(DataBase!$Q107,R106,,150),0)-1-ROW(),1000)</f>
        <v>1000</v>
      </c>
      <c r="T107" s="160">
        <f ca="1">OFFSET(F107,DataBase!$X107,0)</f>
        <v>0</v>
      </c>
      <c r="U107" s="161">
        <f ca="1">OFFSET(G107,DataBase!$X107,0)</f>
        <v>0</v>
      </c>
      <c r="V107" s="161">
        <f ca="1">OFFSET(H107,DataBase!$X107,0)</f>
        <v>0</v>
      </c>
      <c r="W107" s="161">
        <f t="shared" si="37"/>
        <v>0</v>
      </c>
      <c r="X107" s="159">
        <f ca="1">IFERROR(ROW(OFFSET(DataBase!$W107,X106,,150))+MATCH(1,OFFSET(DataBase!$W107,X106,,150),0)-1-ROW(),1000)</f>
        <v>1000</v>
      </c>
      <c r="Z107" s="160">
        <f ca="1">OFFSET(J107,DataBase!$AD107,0)</f>
        <v>0</v>
      </c>
      <c r="AA107" s="161">
        <f ca="1">OFFSET(K107,DataBase!$AD107,0)</f>
        <v>0</v>
      </c>
      <c r="AB107" s="161">
        <f ca="1">OFFSET(L107,DataBase!$AD107,0)</f>
        <v>0</v>
      </c>
      <c r="AC107" s="161">
        <f t="shared" si="38"/>
        <v>0</v>
      </c>
      <c r="AD107" s="159">
        <f ca="1">IFERROR(ROW(OFFSET(DataBase!$AC107,AD106,,150))+MATCH(1,OFFSET(DataBase!$AC107,AD106,,150),0)-1-ROW(),1000)</f>
        <v>1000</v>
      </c>
    </row>
    <row r="108" spans="2:30" x14ac:dyDescent="0.25">
      <c r="B108" s="300">
        <f t="shared" si="39"/>
        <v>0</v>
      </c>
      <c r="C108" s="300">
        <f t="shared" si="40"/>
        <v>0</v>
      </c>
      <c r="D108" s="300">
        <f t="shared" si="41"/>
        <v>0</v>
      </c>
      <c r="F108" s="300">
        <f t="shared" si="42"/>
        <v>0</v>
      </c>
      <c r="G108" s="300">
        <f t="shared" si="43"/>
        <v>0</v>
      </c>
      <c r="H108" s="300">
        <f t="shared" si="44"/>
        <v>0</v>
      </c>
      <c r="J108" s="300">
        <f t="shared" si="45"/>
        <v>0</v>
      </c>
      <c r="K108" s="300">
        <f t="shared" si="46"/>
        <v>0</v>
      </c>
      <c r="L108" s="300">
        <f t="shared" si="47"/>
        <v>0</v>
      </c>
      <c r="N108" s="160">
        <f ca="1">OFFSET(B108,DataBase!$R108,0)</f>
        <v>0</v>
      </c>
      <c r="O108" s="161">
        <f ca="1">OFFSET(C108,DataBase!$R108,0)</f>
        <v>0</v>
      </c>
      <c r="P108" s="161">
        <f ca="1">OFFSET(D108,DataBase!$R108,0)</f>
        <v>0</v>
      </c>
      <c r="Q108" s="139">
        <f t="shared" si="36"/>
        <v>0</v>
      </c>
      <c r="R108" s="159">
        <f ca="1">IFERROR(ROW(OFFSET(DataBase!$Q108,R107,,150))+MATCH(1,OFFSET(DataBase!$Q108,R107,,150),0)-1-ROW(),1000)</f>
        <v>1000</v>
      </c>
      <c r="T108" s="160">
        <f ca="1">OFFSET(F108,DataBase!$X108,0)</f>
        <v>0</v>
      </c>
      <c r="U108" s="161">
        <f ca="1">OFFSET(G108,DataBase!$X108,0)</f>
        <v>0</v>
      </c>
      <c r="V108" s="161">
        <f ca="1">OFFSET(H108,DataBase!$X108,0)</f>
        <v>0</v>
      </c>
      <c r="W108" s="161">
        <f t="shared" si="37"/>
        <v>0</v>
      </c>
      <c r="X108" s="159">
        <f ca="1">IFERROR(ROW(OFFSET(DataBase!$W108,X107,,150))+MATCH(1,OFFSET(DataBase!$W108,X107,,150),0)-1-ROW(),1000)</f>
        <v>1000</v>
      </c>
      <c r="Z108" s="160">
        <f ca="1">OFFSET(J108,DataBase!$AD108,0)</f>
        <v>0</v>
      </c>
      <c r="AA108" s="161">
        <f ca="1">OFFSET(K108,DataBase!$AD108,0)</f>
        <v>0</v>
      </c>
      <c r="AB108" s="161">
        <f ca="1">OFFSET(L108,DataBase!$AD108,0)</f>
        <v>0</v>
      </c>
      <c r="AC108" s="161">
        <f t="shared" si="38"/>
        <v>0</v>
      </c>
      <c r="AD108" s="159">
        <f ca="1">IFERROR(ROW(OFFSET(DataBase!$AC108,AD107,,150))+MATCH(1,OFFSET(DataBase!$AC108,AD107,,150),0)-1-ROW(),1000)</f>
        <v>1000</v>
      </c>
    </row>
    <row r="109" spans="2:30" x14ac:dyDescent="0.25">
      <c r="B109" s="300">
        <f t="shared" si="39"/>
        <v>0</v>
      </c>
      <c r="C109" s="300">
        <f t="shared" si="40"/>
        <v>0</v>
      </c>
      <c r="D109" s="300">
        <f t="shared" si="41"/>
        <v>0</v>
      </c>
      <c r="F109" s="300">
        <f t="shared" si="42"/>
        <v>0</v>
      </c>
      <c r="G109" s="300">
        <f t="shared" si="43"/>
        <v>0</v>
      </c>
      <c r="H109" s="300">
        <f t="shared" si="44"/>
        <v>0</v>
      </c>
      <c r="J109" s="300">
        <f t="shared" si="45"/>
        <v>0</v>
      </c>
      <c r="K109" s="300">
        <f t="shared" si="46"/>
        <v>0</v>
      </c>
      <c r="L109" s="300">
        <f t="shared" si="47"/>
        <v>0</v>
      </c>
      <c r="N109" s="160">
        <f ca="1">OFFSET(B109,DataBase!$R109,0)</f>
        <v>0</v>
      </c>
      <c r="O109" s="161">
        <f ca="1">OFFSET(C109,DataBase!$R109,0)</f>
        <v>0</v>
      </c>
      <c r="P109" s="161">
        <f ca="1">OFFSET(D109,DataBase!$R109,0)</f>
        <v>0</v>
      </c>
      <c r="Q109" s="139">
        <f t="shared" si="36"/>
        <v>0</v>
      </c>
      <c r="R109" s="159">
        <f ca="1">IFERROR(ROW(OFFSET(DataBase!$Q109,R108,,150))+MATCH(1,OFFSET(DataBase!$Q109,R108,,150),0)-1-ROW(),1000)</f>
        <v>1000</v>
      </c>
      <c r="T109" s="160">
        <f ca="1">OFFSET(F109,DataBase!$X109,0)</f>
        <v>0</v>
      </c>
      <c r="U109" s="161">
        <f ca="1">OFFSET(G109,DataBase!$X109,0)</f>
        <v>0</v>
      </c>
      <c r="V109" s="161">
        <f ca="1">OFFSET(H109,DataBase!$X109,0)</f>
        <v>0</v>
      </c>
      <c r="W109" s="161">
        <f t="shared" si="37"/>
        <v>0</v>
      </c>
      <c r="X109" s="159">
        <f ca="1">IFERROR(ROW(OFFSET(DataBase!$W109,X108,,150))+MATCH(1,OFFSET(DataBase!$W109,X108,,150),0)-1-ROW(),1000)</f>
        <v>1000</v>
      </c>
      <c r="Z109" s="160">
        <f ca="1">OFFSET(J109,DataBase!$AD109,0)</f>
        <v>0</v>
      </c>
      <c r="AA109" s="161">
        <f ca="1">OFFSET(K109,DataBase!$AD109,0)</f>
        <v>0</v>
      </c>
      <c r="AB109" s="161">
        <f ca="1">OFFSET(L109,DataBase!$AD109,0)</f>
        <v>0</v>
      </c>
      <c r="AC109" s="161">
        <f t="shared" si="38"/>
        <v>0</v>
      </c>
      <c r="AD109" s="159">
        <f ca="1">IFERROR(ROW(OFFSET(DataBase!$AC109,AD108,,150))+MATCH(1,OFFSET(DataBase!$AC109,AD108,,150),0)-1-ROW(),1000)</f>
        <v>1000</v>
      </c>
    </row>
    <row r="110" spans="2:30" x14ac:dyDescent="0.25">
      <c r="B110" s="300">
        <f t="shared" si="39"/>
        <v>0</v>
      </c>
      <c r="C110" s="300">
        <f t="shared" si="40"/>
        <v>0</v>
      </c>
      <c r="D110" s="300">
        <f t="shared" si="41"/>
        <v>0</v>
      </c>
      <c r="F110" s="300">
        <f t="shared" si="42"/>
        <v>0</v>
      </c>
      <c r="G110" s="300">
        <f t="shared" si="43"/>
        <v>0</v>
      </c>
      <c r="H110" s="300">
        <f t="shared" si="44"/>
        <v>0</v>
      </c>
      <c r="J110" s="300">
        <f t="shared" si="45"/>
        <v>0</v>
      </c>
      <c r="K110" s="300">
        <f t="shared" si="46"/>
        <v>0</v>
      </c>
      <c r="L110" s="300">
        <f t="shared" si="47"/>
        <v>0</v>
      </c>
      <c r="N110" s="160">
        <f ca="1">OFFSET(B110,DataBase!$R110,0)</f>
        <v>0</v>
      </c>
      <c r="O110" s="161">
        <f ca="1">OFFSET(C110,DataBase!$R110,0)</f>
        <v>0</v>
      </c>
      <c r="P110" s="161">
        <f ca="1">OFFSET(D110,DataBase!$R110,0)</f>
        <v>0</v>
      </c>
      <c r="Q110" s="139">
        <f t="shared" si="36"/>
        <v>0</v>
      </c>
      <c r="R110" s="159">
        <f ca="1">IFERROR(ROW(OFFSET(DataBase!$Q110,R109,,150))+MATCH(1,OFFSET(DataBase!$Q110,R109,,150),0)-1-ROW(),1000)</f>
        <v>1000</v>
      </c>
      <c r="T110" s="160">
        <f ca="1">OFFSET(F110,DataBase!$X110,0)</f>
        <v>0</v>
      </c>
      <c r="U110" s="161">
        <f ca="1">OFFSET(G110,DataBase!$X110,0)</f>
        <v>0</v>
      </c>
      <c r="V110" s="161">
        <f ca="1">OFFSET(H110,DataBase!$X110,0)</f>
        <v>0</v>
      </c>
      <c r="W110" s="161">
        <f t="shared" si="37"/>
        <v>0</v>
      </c>
      <c r="X110" s="159">
        <f ca="1">IFERROR(ROW(OFFSET(DataBase!$W110,X109,,150))+MATCH(1,OFFSET(DataBase!$W110,X109,,150),0)-1-ROW(),1000)</f>
        <v>1000</v>
      </c>
      <c r="Z110" s="160">
        <f ca="1">OFFSET(J110,DataBase!$AD110,0)</f>
        <v>0</v>
      </c>
      <c r="AA110" s="161">
        <f ca="1">OFFSET(K110,DataBase!$AD110,0)</f>
        <v>0</v>
      </c>
      <c r="AB110" s="161">
        <f ca="1">OFFSET(L110,DataBase!$AD110,0)</f>
        <v>0</v>
      </c>
      <c r="AC110" s="161">
        <f t="shared" si="38"/>
        <v>0</v>
      </c>
      <c r="AD110" s="159">
        <f ca="1">IFERROR(ROW(OFFSET(DataBase!$AC110,AD109,,150))+MATCH(1,OFFSET(DataBase!$AC110,AD109,,150),0)-1-ROW(),1000)</f>
        <v>1000</v>
      </c>
    </row>
    <row r="111" spans="2:30" x14ac:dyDescent="0.25">
      <c r="B111" s="300">
        <f t="shared" si="39"/>
        <v>0</v>
      </c>
      <c r="C111" s="300">
        <f t="shared" si="40"/>
        <v>0</v>
      </c>
      <c r="D111" s="300">
        <f t="shared" si="41"/>
        <v>0</v>
      </c>
      <c r="F111" s="300">
        <f t="shared" si="42"/>
        <v>0</v>
      </c>
      <c r="G111" s="300">
        <f t="shared" si="43"/>
        <v>0</v>
      </c>
      <c r="H111" s="300">
        <f t="shared" si="44"/>
        <v>0</v>
      </c>
      <c r="J111" s="300">
        <f t="shared" si="45"/>
        <v>0</v>
      </c>
      <c r="K111" s="300">
        <f t="shared" si="46"/>
        <v>0</v>
      </c>
      <c r="L111" s="300">
        <f t="shared" si="47"/>
        <v>0</v>
      </c>
      <c r="N111" s="160">
        <f ca="1">OFFSET(B111,DataBase!$R111,0)</f>
        <v>0</v>
      </c>
      <c r="O111" s="161">
        <f ca="1">OFFSET(C111,DataBase!$R111,0)</f>
        <v>0</v>
      </c>
      <c r="P111" s="161">
        <f ca="1">OFFSET(D111,DataBase!$R111,0)</f>
        <v>0</v>
      </c>
      <c r="Q111" s="139">
        <f t="shared" si="36"/>
        <v>0</v>
      </c>
      <c r="R111" s="159">
        <f ca="1">IFERROR(ROW(OFFSET(DataBase!$Q111,R110,,150))+MATCH(1,OFFSET(DataBase!$Q111,R110,,150),0)-1-ROW(),1000)</f>
        <v>1000</v>
      </c>
      <c r="T111" s="160">
        <f ca="1">OFFSET(F111,DataBase!$X111,0)</f>
        <v>0</v>
      </c>
      <c r="U111" s="161">
        <f ca="1">OFFSET(G111,DataBase!$X111,0)</f>
        <v>0</v>
      </c>
      <c r="V111" s="161">
        <f ca="1">OFFSET(H111,DataBase!$X111,0)</f>
        <v>0</v>
      </c>
      <c r="W111" s="161">
        <f t="shared" si="37"/>
        <v>0</v>
      </c>
      <c r="X111" s="159">
        <f ca="1">IFERROR(ROW(OFFSET(DataBase!$W111,X110,,150))+MATCH(1,OFFSET(DataBase!$W111,X110,,150),0)-1-ROW(),1000)</f>
        <v>1000</v>
      </c>
      <c r="Z111" s="160">
        <f ca="1">OFFSET(J111,DataBase!$AD111,0)</f>
        <v>0</v>
      </c>
      <c r="AA111" s="161">
        <f ca="1">OFFSET(K111,DataBase!$AD111,0)</f>
        <v>0</v>
      </c>
      <c r="AB111" s="161">
        <f ca="1">OFFSET(L111,DataBase!$AD111,0)</f>
        <v>0</v>
      </c>
      <c r="AC111" s="161">
        <f t="shared" si="38"/>
        <v>0</v>
      </c>
      <c r="AD111" s="159">
        <f ca="1">IFERROR(ROW(OFFSET(DataBase!$AC111,AD110,,150))+MATCH(1,OFFSET(DataBase!$AC111,AD110,,150),0)-1-ROW(),1000)</f>
        <v>1000</v>
      </c>
    </row>
    <row r="112" spans="2:30" x14ac:dyDescent="0.25">
      <c r="B112" s="300">
        <f t="shared" si="39"/>
        <v>0</v>
      </c>
      <c r="C112" s="300">
        <f t="shared" si="40"/>
        <v>0</v>
      </c>
      <c r="D112" s="300">
        <f t="shared" si="41"/>
        <v>0</v>
      </c>
      <c r="F112" s="300">
        <f t="shared" si="42"/>
        <v>0</v>
      </c>
      <c r="G112" s="300">
        <f t="shared" si="43"/>
        <v>0</v>
      </c>
      <c r="H112" s="300">
        <f t="shared" si="44"/>
        <v>0</v>
      </c>
      <c r="J112" s="300">
        <f t="shared" si="45"/>
        <v>0</v>
      </c>
      <c r="K112" s="300">
        <f t="shared" si="46"/>
        <v>0</v>
      </c>
      <c r="L112" s="300">
        <f t="shared" si="47"/>
        <v>0</v>
      </c>
      <c r="N112" s="160">
        <f ca="1">OFFSET(B112,DataBase!$R112,0)</f>
        <v>0</v>
      </c>
      <c r="O112" s="161">
        <f ca="1">OFFSET(C112,DataBase!$R112,0)</f>
        <v>0</v>
      </c>
      <c r="P112" s="161">
        <f ca="1">OFFSET(D112,DataBase!$R112,0)</f>
        <v>0</v>
      </c>
      <c r="Q112" s="139">
        <f t="shared" si="36"/>
        <v>0</v>
      </c>
      <c r="R112" s="159">
        <f ca="1">IFERROR(ROW(OFFSET(DataBase!$Q112,R111,,150))+MATCH(1,OFFSET(DataBase!$Q112,R111,,150),0)-1-ROW(),1000)</f>
        <v>1000</v>
      </c>
      <c r="T112" s="160">
        <f ca="1">OFFSET(F112,DataBase!$X112,0)</f>
        <v>0</v>
      </c>
      <c r="U112" s="161">
        <f ca="1">OFFSET(G112,DataBase!$X112,0)</f>
        <v>0</v>
      </c>
      <c r="V112" s="161">
        <f ca="1">OFFSET(H112,DataBase!$X112,0)</f>
        <v>0</v>
      </c>
      <c r="W112" s="161">
        <f t="shared" si="37"/>
        <v>0</v>
      </c>
      <c r="X112" s="159">
        <f ca="1">IFERROR(ROW(OFFSET(DataBase!$W112,X111,,150))+MATCH(1,OFFSET(DataBase!$W112,X111,,150),0)-1-ROW(),1000)</f>
        <v>1000</v>
      </c>
      <c r="Z112" s="160">
        <f ca="1">OFFSET(J112,DataBase!$AD112,0)</f>
        <v>0</v>
      </c>
      <c r="AA112" s="161">
        <f ca="1">OFFSET(K112,DataBase!$AD112,0)</f>
        <v>0</v>
      </c>
      <c r="AB112" s="161">
        <f ca="1">OFFSET(L112,DataBase!$AD112,0)</f>
        <v>0</v>
      </c>
      <c r="AC112" s="161">
        <f t="shared" si="38"/>
        <v>0</v>
      </c>
      <c r="AD112" s="159">
        <f ca="1">IFERROR(ROW(OFFSET(DataBase!$AC112,AD111,,150))+MATCH(1,OFFSET(DataBase!$AC112,AD111,,150),0)-1-ROW(),1000)</f>
        <v>1000</v>
      </c>
    </row>
    <row r="113" spans="2:30" x14ac:dyDescent="0.25">
      <c r="B113" s="300">
        <f t="shared" si="39"/>
        <v>0</v>
      </c>
      <c r="C113" s="300">
        <f t="shared" si="40"/>
        <v>0</v>
      </c>
      <c r="D113" s="300">
        <f t="shared" si="41"/>
        <v>0</v>
      </c>
      <c r="F113" s="300">
        <f t="shared" si="42"/>
        <v>0</v>
      </c>
      <c r="G113" s="300">
        <f t="shared" si="43"/>
        <v>0</v>
      </c>
      <c r="H113" s="300">
        <f t="shared" si="44"/>
        <v>0</v>
      </c>
      <c r="J113" s="300">
        <f t="shared" si="45"/>
        <v>0</v>
      </c>
      <c r="K113" s="300">
        <f t="shared" si="46"/>
        <v>0</v>
      </c>
      <c r="L113" s="300">
        <f t="shared" si="47"/>
        <v>0</v>
      </c>
      <c r="N113" s="160">
        <f ca="1">OFFSET(B113,DataBase!$R113,0)</f>
        <v>0</v>
      </c>
      <c r="O113" s="161">
        <f ca="1">OFFSET(C113,DataBase!$R113,0)</f>
        <v>0</v>
      </c>
      <c r="P113" s="161">
        <f ca="1">OFFSET(D113,DataBase!$R113,0)</f>
        <v>0</v>
      </c>
      <c r="Q113" s="139">
        <f t="shared" si="36"/>
        <v>0</v>
      </c>
      <c r="R113" s="159">
        <f ca="1">IFERROR(ROW(OFFSET(DataBase!$Q113,R112,,150))+MATCH(1,OFFSET(DataBase!$Q113,R112,,150),0)-1-ROW(),1000)</f>
        <v>1000</v>
      </c>
      <c r="T113" s="160">
        <f ca="1">OFFSET(F113,DataBase!$X113,0)</f>
        <v>0</v>
      </c>
      <c r="U113" s="161">
        <f ca="1">OFFSET(G113,DataBase!$X113,0)</f>
        <v>0</v>
      </c>
      <c r="V113" s="161">
        <f ca="1">OFFSET(H113,DataBase!$X113,0)</f>
        <v>0</v>
      </c>
      <c r="W113" s="161">
        <f t="shared" si="37"/>
        <v>0</v>
      </c>
      <c r="X113" s="159">
        <f ca="1">IFERROR(ROW(OFFSET(DataBase!$W113,X112,,150))+MATCH(1,OFFSET(DataBase!$W113,X112,,150),0)-1-ROW(),1000)</f>
        <v>1000</v>
      </c>
      <c r="Z113" s="160">
        <f ca="1">OFFSET(J113,DataBase!$AD113,0)</f>
        <v>0</v>
      </c>
      <c r="AA113" s="161">
        <f ca="1">OFFSET(K113,DataBase!$AD113,0)</f>
        <v>0</v>
      </c>
      <c r="AB113" s="161">
        <f ca="1">OFFSET(L113,DataBase!$AD113,0)</f>
        <v>0</v>
      </c>
      <c r="AC113" s="161">
        <f t="shared" si="38"/>
        <v>0</v>
      </c>
      <c r="AD113" s="159">
        <f ca="1">IFERROR(ROW(OFFSET(DataBase!$AC113,AD112,,150))+MATCH(1,OFFSET(DataBase!$AC113,AD112,,150),0)-1-ROW(),1000)</f>
        <v>1000</v>
      </c>
    </row>
    <row r="114" spans="2:30" x14ac:dyDescent="0.25">
      <c r="B114" s="300">
        <f t="shared" si="39"/>
        <v>0</v>
      </c>
      <c r="C114" s="300">
        <f t="shared" si="40"/>
        <v>0</v>
      </c>
      <c r="D114" s="300">
        <f t="shared" si="41"/>
        <v>0</v>
      </c>
      <c r="F114" s="300">
        <f t="shared" si="42"/>
        <v>0</v>
      </c>
      <c r="G114" s="300">
        <f t="shared" si="43"/>
        <v>0</v>
      </c>
      <c r="H114" s="300">
        <f t="shared" si="44"/>
        <v>0</v>
      </c>
      <c r="J114" s="300">
        <f t="shared" si="45"/>
        <v>0</v>
      </c>
      <c r="K114" s="300">
        <f t="shared" si="46"/>
        <v>0</v>
      </c>
      <c r="L114" s="300">
        <f t="shared" si="47"/>
        <v>0</v>
      </c>
      <c r="N114" s="160">
        <f ca="1">OFFSET(B114,DataBase!$R114,0)</f>
        <v>0</v>
      </c>
      <c r="O114" s="161">
        <f ca="1">OFFSET(C114,DataBase!$R114,0)</f>
        <v>0</v>
      </c>
      <c r="P114" s="161">
        <f ca="1">OFFSET(D114,DataBase!$R114,0)</f>
        <v>0</v>
      </c>
      <c r="Q114" s="139">
        <f t="shared" si="36"/>
        <v>0</v>
      </c>
      <c r="R114" s="159">
        <f ca="1">IFERROR(ROW(OFFSET(DataBase!$Q114,R113,,150))+MATCH(1,OFFSET(DataBase!$Q114,R113,,150),0)-1-ROW(),1000)</f>
        <v>1000</v>
      </c>
      <c r="T114" s="160">
        <f ca="1">OFFSET(F114,DataBase!$X114,0)</f>
        <v>0</v>
      </c>
      <c r="U114" s="161">
        <f ca="1">OFFSET(G114,DataBase!$X114,0)</f>
        <v>0</v>
      </c>
      <c r="V114" s="161">
        <f ca="1">OFFSET(H114,DataBase!$X114,0)</f>
        <v>0</v>
      </c>
      <c r="W114" s="161">
        <f t="shared" si="37"/>
        <v>0</v>
      </c>
      <c r="X114" s="159">
        <f ca="1">IFERROR(ROW(OFFSET(DataBase!$W114,X113,,150))+MATCH(1,OFFSET(DataBase!$W114,X113,,150),0)-1-ROW(),1000)</f>
        <v>1000</v>
      </c>
      <c r="Z114" s="160">
        <f ca="1">OFFSET(J114,DataBase!$AD114,0)</f>
        <v>0</v>
      </c>
      <c r="AA114" s="161">
        <f ca="1">OFFSET(K114,DataBase!$AD114,0)</f>
        <v>0</v>
      </c>
      <c r="AB114" s="161">
        <f ca="1">OFFSET(L114,DataBase!$AD114,0)</f>
        <v>0</v>
      </c>
      <c r="AC114" s="161">
        <f t="shared" si="38"/>
        <v>0</v>
      </c>
      <c r="AD114" s="159">
        <f ca="1">IFERROR(ROW(OFFSET(DataBase!$AC114,AD113,,150))+MATCH(1,OFFSET(DataBase!$AC114,AD113,,150),0)-1-ROW(),1000)</f>
        <v>1000</v>
      </c>
    </row>
    <row r="115" spans="2:30" x14ac:dyDescent="0.25">
      <c r="B115" s="300">
        <f t="shared" si="39"/>
        <v>0</v>
      </c>
      <c r="C115" s="300">
        <f t="shared" si="40"/>
        <v>0</v>
      </c>
      <c r="D115" s="300">
        <f t="shared" si="41"/>
        <v>0</v>
      </c>
      <c r="F115" s="300">
        <f t="shared" si="42"/>
        <v>0</v>
      </c>
      <c r="G115" s="300">
        <f t="shared" si="43"/>
        <v>0</v>
      </c>
      <c r="H115" s="300">
        <f t="shared" si="44"/>
        <v>0</v>
      </c>
      <c r="J115" s="300">
        <f t="shared" si="45"/>
        <v>0</v>
      </c>
      <c r="K115" s="300">
        <f t="shared" si="46"/>
        <v>0</v>
      </c>
      <c r="L115" s="300">
        <f t="shared" si="47"/>
        <v>0</v>
      </c>
      <c r="N115" s="160">
        <f ca="1">OFFSET(B115,DataBase!$R115,0)</f>
        <v>0</v>
      </c>
      <c r="O115" s="161">
        <f ca="1">OFFSET(C115,DataBase!$R115,0)</f>
        <v>0</v>
      </c>
      <c r="P115" s="161">
        <f ca="1">OFFSET(D115,DataBase!$R115,0)</f>
        <v>0</v>
      </c>
      <c r="Q115" s="139">
        <f t="shared" si="36"/>
        <v>0</v>
      </c>
      <c r="R115" s="159">
        <f ca="1">IFERROR(ROW(OFFSET(DataBase!$Q115,R114,,150))+MATCH(1,OFFSET(DataBase!$Q115,R114,,150),0)-1-ROW(),1000)</f>
        <v>1000</v>
      </c>
      <c r="T115" s="160">
        <f ca="1">OFFSET(F115,DataBase!$X115,0)</f>
        <v>0</v>
      </c>
      <c r="U115" s="161">
        <f ca="1">OFFSET(G115,DataBase!$X115,0)</f>
        <v>0</v>
      </c>
      <c r="V115" s="161">
        <f ca="1">OFFSET(H115,DataBase!$X115,0)</f>
        <v>0</v>
      </c>
      <c r="W115" s="161">
        <f t="shared" si="37"/>
        <v>0</v>
      </c>
      <c r="X115" s="159">
        <f ca="1">IFERROR(ROW(OFFSET(DataBase!$W115,X114,,150))+MATCH(1,OFFSET(DataBase!$W115,X114,,150),0)-1-ROW(),1000)</f>
        <v>1000</v>
      </c>
      <c r="Z115" s="160">
        <f ca="1">OFFSET(J115,DataBase!$AD115,0)</f>
        <v>0</v>
      </c>
      <c r="AA115" s="161">
        <f ca="1">OFFSET(K115,DataBase!$AD115,0)</f>
        <v>0</v>
      </c>
      <c r="AB115" s="161">
        <f ca="1">OFFSET(L115,DataBase!$AD115,0)</f>
        <v>0</v>
      </c>
      <c r="AC115" s="161">
        <f t="shared" si="38"/>
        <v>0</v>
      </c>
      <c r="AD115" s="159">
        <f ca="1">IFERROR(ROW(OFFSET(DataBase!$AC115,AD114,,150))+MATCH(1,OFFSET(DataBase!$AC115,AD114,,150),0)-1-ROW(),1000)</f>
        <v>1000</v>
      </c>
    </row>
    <row r="116" spans="2:30" x14ac:dyDescent="0.25">
      <c r="B116" s="300">
        <f t="shared" si="39"/>
        <v>0</v>
      </c>
      <c r="C116" s="300">
        <f t="shared" si="40"/>
        <v>0</v>
      </c>
      <c r="D116" s="300">
        <f t="shared" si="41"/>
        <v>0</v>
      </c>
      <c r="F116" s="300">
        <f t="shared" si="42"/>
        <v>0</v>
      </c>
      <c r="G116" s="300">
        <f t="shared" si="43"/>
        <v>0</v>
      </c>
      <c r="H116" s="300">
        <f t="shared" si="44"/>
        <v>0</v>
      </c>
      <c r="J116" s="300">
        <f t="shared" si="45"/>
        <v>0</v>
      </c>
      <c r="K116" s="300">
        <f t="shared" si="46"/>
        <v>0</v>
      </c>
      <c r="L116" s="300">
        <f t="shared" si="47"/>
        <v>0</v>
      </c>
      <c r="N116" s="160">
        <f ca="1">OFFSET(B116,DataBase!$R116,0)</f>
        <v>0</v>
      </c>
      <c r="O116" s="161">
        <f ca="1">OFFSET(C116,DataBase!$R116,0)</f>
        <v>0</v>
      </c>
      <c r="P116" s="161">
        <f ca="1">OFFSET(D116,DataBase!$R116,0)</f>
        <v>0</v>
      </c>
      <c r="Q116" s="139">
        <f t="shared" si="36"/>
        <v>0</v>
      </c>
      <c r="R116" s="159">
        <f ca="1">IFERROR(ROW(OFFSET(DataBase!$Q116,R115,,150))+MATCH(1,OFFSET(DataBase!$Q116,R115,,150),0)-1-ROW(),1000)</f>
        <v>1000</v>
      </c>
      <c r="T116" s="160">
        <f ca="1">OFFSET(F116,DataBase!$X116,0)</f>
        <v>0</v>
      </c>
      <c r="U116" s="161">
        <f ca="1">OFFSET(G116,DataBase!$X116,0)</f>
        <v>0</v>
      </c>
      <c r="V116" s="161">
        <f ca="1">OFFSET(H116,DataBase!$X116,0)</f>
        <v>0</v>
      </c>
      <c r="W116" s="161">
        <f t="shared" si="37"/>
        <v>0</v>
      </c>
      <c r="X116" s="159">
        <f ca="1">IFERROR(ROW(OFFSET(DataBase!$W116,X115,,150))+MATCH(1,OFFSET(DataBase!$W116,X115,,150),0)-1-ROW(),1000)</f>
        <v>1000</v>
      </c>
      <c r="Z116" s="160">
        <f ca="1">OFFSET(J116,DataBase!$AD116,0)</f>
        <v>0</v>
      </c>
      <c r="AA116" s="161">
        <f ca="1">OFFSET(K116,DataBase!$AD116,0)</f>
        <v>0</v>
      </c>
      <c r="AB116" s="161">
        <f ca="1">OFFSET(L116,DataBase!$AD116,0)</f>
        <v>0</v>
      </c>
      <c r="AC116" s="161">
        <f t="shared" si="38"/>
        <v>0</v>
      </c>
      <c r="AD116" s="159">
        <f ca="1">IFERROR(ROW(OFFSET(DataBase!$AC116,AD115,,150))+MATCH(1,OFFSET(DataBase!$AC116,AD115,,150),0)-1-ROW(),1000)</f>
        <v>1000</v>
      </c>
    </row>
    <row r="117" spans="2:30" x14ac:dyDescent="0.25">
      <c r="B117" s="300">
        <f t="shared" si="39"/>
        <v>0</v>
      </c>
      <c r="C117" s="300">
        <f t="shared" si="40"/>
        <v>0</v>
      </c>
      <c r="D117" s="300">
        <f t="shared" si="41"/>
        <v>0</v>
      </c>
      <c r="F117" s="300">
        <f t="shared" si="42"/>
        <v>0</v>
      </c>
      <c r="G117" s="300">
        <f t="shared" si="43"/>
        <v>0</v>
      </c>
      <c r="H117" s="300">
        <f t="shared" si="44"/>
        <v>0</v>
      </c>
      <c r="J117" s="300">
        <f t="shared" si="45"/>
        <v>0</v>
      </c>
      <c r="K117" s="300">
        <f t="shared" si="46"/>
        <v>0</v>
      </c>
      <c r="L117" s="300">
        <f t="shared" si="47"/>
        <v>0</v>
      </c>
      <c r="N117" s="160">
        <f ca="1">OFFSET(B117,DataBase!$R117,0)</f>
        <v>0</v>
      </c>
      <c r="O117" s="161">
        <f ca="1">OFFSET(C117,DataBase!$R117,0)</f>
        <v>0</v>
      </c>
      <c r="P117" s="161">
        <f ca="1">OFFSET(D117,DataBase!$R117,0)</f>
        <v>0</v>
      </c>
      <c r="Q117" s="139">
        <f t="shared" si="36"/>
        <v>0</v>
      </c>
      <c r="R117" s="159">
        <f ca="1">IFERROR(ROW(OFFSET(DataBase!$Q117,R116,,150))+MATCH(1,OFFSET(DataBase!$Q117,R116,,150),0)-1-ROW(),1000)</f>
        <v>1000</v>
      </c>
      <c r="T117" s="160">
        <f ca="1">OFFSET(F117,DataBase!$X117,0)</f>
        <v>0</v>
      </c>
      <c r="U117" s="161">
        <f ca="1">OFFSET(G117,DataBase!$X117,0)</f>
        <v>0</v>
      </c>
      <c r="V117" s="161">
        <f ca="1">OFFSET(H117,DataBase!$X117,0)</f>
        <v>0</v>
      </c>
      <c r="W117" s="161">
        <f t="shared" si="37"/>
        <v>0</v>
      </c>
      <c r="X117" s="159">
        <f ca="1">IFERROR(ROW(OFFSET(DataBase!$W117,X116,,150))+MATCH(1,OFFSET(DataBase!$W117,X116,,150),0)-1-ROW(),1000)</f>
        <v>1000</v>
      </c>
      <c r="Z117" s="160">
        <f ca="1">OFFSET(J117,DataBase!$AD117,0)</f>
        <v>0</v>
      </c>
      <c r="AA117" s="161">
        <f ca="1">OFFSET(K117,DataBase!$AD117,0)</f>
        <v>0</v>
      </c>
      <c r="AB117" s="161">
        <f ca="1">OFFSET(L117,DataBase!$AD117,0)</f>
        <v>0</v>
      </c>
      <c r="AC117" s="161">
        <f t="shared" si="38"/>
        <v>0</v>
      </c>
      <c r="AD117" s="159">
        <f ca="1">IFERROR(ROW(OFFSET(DataBase!$AC117,AD116,,150))+MATCH(1,OFFSET(DataBase!$AC117,AD116,,150),0)-1-ROW(),1000)</f>
        <v>1000</v>
      </c>
    </row>
    <row r="118" spans="2:30" x14ac:dyDescent="0.25">
      <c r="B118" s="300">
        <f t="shared" si="39"/>
        <v>0</v>
      </c>
      <c r="C118" s="300">
        <f t="shared" si="40"/>
        <v>0</v>
      </c>
      <c r="D118" s="300">
        <f t="shared" si="41"/>
        <v>0</v>
      </c>
      <c r="F118" s="300">
        <f t="shared" si="42"/>
        <v>0</v>
      </c>
      <c r="G118" s="300">
        <f t="shared" si="43"/>
        <v>0</v>
      </c>
      <c r="H118" s="300">
        <f t="shared" si="44"/>
        <v>0</v>
      </c>
      <c r="J118" s="300">
        <f t="shared" si="45"/>
        <v>0</v>
      </c>
      <c r="K118" s="300">
        <f t="shared" si="46"/>
        <v>0</v>
      </c>
      <c r="L118" s="300">
        <f t="shared" si="47"/>
        <v>0</v>
      </c>
      <c r="N118" s="160">
        <f ca="1">OFFSET(B118,DataBase!$R118,0)</f>
        <v>0</v>
      </c>
      <c r="O118" s="161">
        <f ca="1">OFFSET(C118,DataBase!$R118,0)</f>
        <v>0</v>
      </c>
      <c r="P118" s="161">
        <f ca="1">OFFSET(D118,DataBase!$R118,0)</f>
        <v>0</v>
      </c>
      <c r="Q118" s="139">
        <f t="shared" si="36"/>
        <v>0</v>
      </c>
      <c r="R118" s="159">
        <f ca="1">IFERROR(ROW(OFFSET(DataBase!$Q118,R117,,150))+MATCH(1,OFFSET(DataBase!$Q118,R117,,150),0)-1-ROW(),1000)</f>
        <v>1000</v>
      </c>
      <c r="T118" s="160">
        <f ca="1">OFFSET(F118,DataBase!$X118,0)</f>
        <v>0</v>
      </c>
      <c r="U118" s="161">
        <f ca="1">OFFSET(G118,DataBase!$X118,0)</f>
        <v>0</v>
      </c>
      <c r="V118" s="161">
        <f ca="1">OFFSET(H118,DataBase!$X118,0)</f>
        <v>0</v>
      </c>
      <c r="W118" s="161">
        <f t="shared" si="37"/>
        <v>0</v>
      </c>
      <c r="X118" s="159">
        <f ca="1">IFERROR(ROW(OFFSET(DataBase!$W118,X117,,150))+MATCH(1,OFFSET(DataBase!$W118,X117,,150),0)-1-ROW(),1000)</f>
        <v>1000</v>
      </c>
      <c r="Z118" s="160">
        <f ca="1">OFFSET(J118,DataBase!$AD118,0)</f>
        <v>0</v>
      </c>
      <c r="AA118" s="161">
        <f ca="1">OFFSET(K118,DataBase!$AD118,0)</f>
        <v>0</v>
      </c>
      <c r="AB118" s="161">
        <f ca="1">OFFSET(L118,DataBase!$AD118,0)</f>
        <v>0</v>
      </c>
      <c r="AC118" s="161">
        <f t="shared" si="38"/>
        <v>0</v>
      </c>
      <c r="AD118" s="159">
        <f ca="1">IFERROR(ROW(OFFSET(DataBase!$AC118,AD117,,150))+MATCH(1,OFFSET(DataBase!$AC118,AD117,,150),0)-1-ROW(),1000)</f>
        <v>1000</v>
      </c>
    </row>
    <row r="119" spans="2:30" x14ac:dyDescent="0.25">
      <c r="B119" s="300">
        <f t="shared" si="39"/>
        <v>0</v>
      </c>
      <c r="C119" s="300">
        <f t="shared" si="40"/>
        <v>0</v>
      </c>
      <c r="D119" s="300">
        <f t="shared" si="41"/>
        <v>0</v>
      </c>
      <c r="F119" s="300">
        <f t="shared" si="42"/>
        <v>0</v>
      </c>
      <c r="G119" s="300">
        <f t="shared" si="43"/>
        <v>0</v>
      </c>
      <c r="H119" s="300">
        <f t="shared" si="44"/>
        <v>0</v>
      </c>
      <c r="J119" s="300">
        <f t="shared" si="45"/>
        <v>0</v>
      </c>
      <c r="K119" s="300">
        <f t="shared" si="46"/>
        <v>0</v>
      </c>
      <c r="L119" s="300">
        <f t="shared" si="47"/>
        <v>0</v>
      </c>
      <c r="N119" s="160">
        <f ca="1">OFFSET(B119,DataBase!$R119,0)</f>
        <v>0</v>
      </c>
      <c r="O119" s="161">
        <f ca="1">OFFSET(C119,DataBase!$R119,0)</f>
        <v>0</v>
      </c>
      <c r="P119" s="161">
        <f ca="1">OFFSET(D119,DataBase!$R119,0)</f>
        <v>0</v>
      </c>
      <c r="Q119" s="139">
        <f t="shared" si="36"/>
        <v>0</v>
      </c>
      <c r="R119" s="159">
        <f ca="1">IFERROR(ROW(OFFSET(DataBase!$Q119,R118,,150))+MATCH(1,OFFSET(DataBase!$Q119,R118,,150),0)-1-ROW(),1000)</f>
        <v>1000</v>
      </c>
      <c r="T119" s="160">
        <f ca="1">OFFSET(F119,DataBase!$X119,0)</f>
        <v>0</v>
      </c>
      <c r="U119" s="161">
        <f ca="1">OFFSET(G119,DataBase!$X119,0)</f>
        <v>0</v>
      </c>
      <c r="V119" s="161">
        <f ca="1">OFFSET(H119,DataBase!$X119,0)</f>
        <v>0</v>
      </c>
      <c r="W119" s="161">
        <f t="shared" si="37"/>
        <v>0</v>
      </c>
      <c r="X119" s="159">
        <f ca="1">IFERROR(ROW(OFFSET(DataBase!$W119,X118,,150))+MATCH(1,OFFSET(DataBase!$W119,X118,,150),0)-1-ROW(),1000)</f>
        <v>1000</v>
      </c>
      <c r="Z119" s="160">
        <f ca="1">OFFSET(J119,DataBase!$AD119,0)</f>
        <v>0</v>
      </c>
      <c r="AA119" s="161">
        <f ca="1">OFFSET(K119,DataBase!$AD119,0)</f>
        <v>0</v>
      </c>
      <c r="AB119" s="161">
        <f ca="1">OFFSET(L119,DataBase!$AD119,0)</f>
        <v>0</v>
      </c>
      <c r="AC119" s="161">
        <f t="shared" si="38"/>
        <v>0</v>
      </c>
      <c r="AD119" s="159">
        <f ca="1">IFERROR(ROW(OFFSET(DataBase!$AC119,AD118,,150))+MATCH(1,OFFSET(DataBase!$AC119,AD118,,150),0)-1-ROW(),1000)</f>
        <v>1000</v>
      </c>
    </row>
    <row r="120" spans="2:30" x14ac:dyDescent="0.25">
      <c r="B120" s="300">
        <f t="shared" si="39"/>
        <v>0</v>
      </c>
      <c r="C120" s="300">
        <f t="shared" si="40"/>
        <v>0</v>
      </c>
      <c r="D120" s="300">
        <f t="shared" si="41"/>
        <v>0</v>
      </c>
      <c r="F120" s="300">
        <f t="shared" si="42"/>
        <v>0</v>
      </c>
      <c r="G120" s="300">
        <f t="shared" si="43"/>
        <v>0</v>
      </c>
      <c r="H120" s="300">
        <f t="shared" si="44"/>
        <v>0</v>
      </c>
      <c r="J120" s="300">
        <f t="shared" si="45"/>
        <v>0</v>
      </c>
      <c r="K120" s="300">
        <f t="shared" si="46"/>
        <v>0</v>
      </c>
      <c r="L120" s="300">
        <f t="shared" si="47"/>
        <v>0</v>
      </c>
      <c r="N120" s="160">
        <f ca="1">OFFSET(B120,DataBase!$R120,0)</f>
        <v>0</v>
      </c>
      <c r="O120" s="161">
        <f ca="1">OFFSET(C120,DataBase!$R120,0)</f>
        <v>0</v>
      </c>
      <c r="P120" s="161">
        <f ca="1">OFFSET(D120,DataBase!$R120,0)</f>
        <v>0</v>
      </c>
      <c r="Q120" s="139">
        <f t="shared" si="36"/>
        <v>0</v>
      </c>
      <c r="R120" s="159">
        <f ca="1">IFERROR(ROW(OFFSET(DataBase!$Q120,R119,,150))+MATCH(1,OFFSET(DataBase!$Q120,R119,,150),0)-1-ROW(),1000)</f>
        <v>1000</v>
      </c>
      <c r="T120" s="160">
        <f ca="1">OFFSET(F120,DataBase!$X120,0)</f>
        <v>0</v>
      </c>
      <c r="U120" s="161">
        <f ca="1">OFFSET(G120,DataBase!$X120,0)</f>
        <v>0</v>
      </c>
      <c r="V120" s="161">
        <f ca="1">OFFSET(H120,DataBase!$X120,0)</f>
        <v>0</v>
      </c>
      <c r="W120" s="161">
        <f t="shared" si="37"/>
        <v>0</v>
      </c>
      <c r="X120" s="159">
        <f ca="1">IFERROR(ROW(OFFSET(DataBase!$W120,X119,,150))+MATCH(1,OFFSET(DataBase!$W120,X119,,150),0)-1-ROW(),1000)</f>
        <v>1000</v>
      </c>
      <c r="Z120" s="160">
        <f ca="1">OFFSET(J120,DataBase!$AD120,0)</f>
        <v>0</v>
      </c>
      <c r="AA120" s="161">
        <f ca="1">OFFSET(K120,DataBase!$AD120,0)</f>
        <v>0</v>
      </c>
      <c r="AB120" s="161">
        <f ca="1">OFFSET(L120,DataBase!$AD120,0)</f>
        <v>0</v>
      </c>
      <c r="AC120" s="161">
        <f t="shared" si="38"/>
        <v>0</v>
      </c>
      <c r="AD120" s="159">
        <f ca="1">IFERROR(ROW(OFFSET(DataBase!$AC120,AD119,,150))+MATCH(1,OFFSET(DataBase!$AC120,AD119,,150),0)-1-ROW(),1000)</f>
        <v>1000</v>
      </c>
    </row>
    <row r="121" spans="2:30" x14ac:dyDescent="0.25">
      <c r="B121" s="300">
        <f t="shared" si="39"/>
        <v>0</v>
      </c>
      <c r="C121" s="300">
        <f t="shared" si="40"/>
        <v>0</v>
      </c>
      <c r="D121" s="300">
        <f t="shared" si="41"/>
        <v>0</v>
      </c>
      <c r="F121" s="300">
        <f t="shared" si="42"/>
        <v>0</v>
      </c>
      <c r="G121" s="300">
        <f t="shared" si="43"/>
        <v>0</v>
      </c>
      <c r="H121" s="300">
        <f t="shared" si="44"/>
        <v>0</v>
      </c>
      <c r="J121" s="300">
        <f t="shared" si="45"/>
        <v>0</v>
      </c>
      <c r="K121" s="300">
        <f t="shared" si="46"/>
        <v>0</v>
      </c>
      <c r="L121" s="300">
        <f t="shared" si="47"/>
        <v>0</v>
      </c>
      <c r="N121" s="160">
        <f ca="1">OFFSET(B121,DataBase!$R121,0)</f>
        <v>0</v>
      </c>
      <c r="O121" s="161">
        <f ca="1">OFFSET(C121,DataBase!$R121,0)</f>
        <v>0</v>
      </c>
      <c r="P121" s="161">
        <f ca="1">OFFSET(D121,DataBase!$R121,0)</f>
        <v>0</v>
      </c>
      <c r="Q121" s="139">
        <f t="shared" si="36"/>
        <v>0</v>
      </c>
      <c r="R121" s="159">
        <f ca="1">IFERROR(ROW(OFFSET(DataBase!$Q121,R120,,150))+MATCH(1,OFFSET(DataBase!$Q121,R120,,150),0)-1-ROW(),1000)</f>
        <v>1000</v>
      </c>
      <c r="T121" s="160">
        <f ca="1">OFFSET(F121,DataBase!$X121,0)</f>
        <v>0</v>
      </c>
      <c r="U121" s="161">
        <f ca="1">OFFSET(G121,DataBase!$X121,0)</f>
        <v>0</v>
      </c>
      <c r="V121" s="161">
        <f ca="1">OFFSET(H121,DataBase!$X121,0)</f>
        <v>0</v>
      </c>
      <c r="W121" s="161">
        <f t="shared" si="37"/>
        <v>0</v>
      </c>
      <c r="X121" s="159">
        <f ca="1">IFERROR(ROW(OFFSET(DataBase!$W121,X120,,150))+MATCH(1,OFFSET(DataBase!$W121,X120,,150),0)-1-ROW(),1000)</f>
        <v>1000</v>
      </c>
      <c r="Z121" s="160">
        <f ca="1">OFFSET(J121,DataBase!$AD121,0)</f>
        <v>0</v>
      </c>
      <c r="AA121" s="161">
        <f ca="1">OFFSET(K121,DataBase!$AD121,0)</f>
        <v>0</v>
      </c>
      <c r="AB121" s="161">
        <f ca="1">OFFSET(L121,DataBase!$AD121,0)</f>
        <v>0</v>
      </c>
      <c r="AC121" s="161">
        <f t="shared" si="38"/>
        <v>0</v>
      </c>
      <c r="AD121" s="159">
        <f ca="1">IFERROR(ROW(OFFSET(DataBase!$AC121,AD120,,150))+MATCH(1,OFFSET(DataBase!$AC121,AD120,,150),0)-1-ROW(),1000)</f>
        <v>1000</v>
      </c>
    </row>
    <row r="122" spans="2:30" x14ac:dyDescent="0.25">
      <c r="B122" s="300">
        <f t="shared" si="39"/>
        <v>0</v>
      </c>
      <c r="C122" s="300">
        <f t="shared" si="40"/>
        <v>0</v>
      </c>
      <c r="D122" s="300">
        <f t="shared" si="41"/>
        <v>0</v>
      </c>
      <c r="F122" s="300">
        <f t="shared" si="42"/>
        <v>0</v>
      </c>
      <c r="G122" s="300">
        <f t="shared" si="43"/>
        <v>0</v>
      </c>
      <c r="H122" s="300">
        <f t="shared" si="44"/>
        <v>0</v>
      </c>
      <c r="J122" s="300">
        <f t="shared" si="45"/>
        <v>0</v>
      </c>
      <c r="K122" s="300">
        <f t="shared" si="46"/>
        <v>0</v>
      </c>
      <c r="L122" s="300">
        <f t="shared" si="47"/>
        <v>0</v>
      </c>
      <c r="N122" s="160">
        <f ca="1">OFFSET(B122,DataBase!$R122,0)</f>
        <v>0</v>
      </c>
      <c r="O122" s="161">
        <f ca="1">OFFSET(C122,DataBase!$R122,0)</f>
        <v>0</v>
      </c>
      <c r="P122" s="161">
        <f ca="1">OFFSET(D122,DataBase!$R122,0)</f>
        <v>0</v>
      </c>
      <c r="Q122" s="139">
        <f t="shared" si="36"/>
        <v>0</v>
      </c>
      <c r="R122" s="159">
        <f ca="1">IFERROR(ROW(OFFSET(DataBase!$Q122,R121,,150))+MATCH(1,OFFSET(DataBase!$Q122,R121,,150),0)-1-ROW(),1000)</f>
        <v>1000</v>
      </c>
      <c r="T122" s="160">
        <f ca="1">OFFSET(F122,DataBase!$X122,0)</f>
        <v>0</v>
      </c>
      <c r="U122" s="161">
        <f ca="1">OFFSET(G122,DataBase!$X122,0)</f>
        <v>0</v>
      </c>
      <c r="V122" s="161">
        <f ca="1">OFFSET(H122,DataBase!$X122,0)</f>
        <v>0</v>
      </c>
      <c r="W122" s="161">
        <f t="shared" si="37"/>
        <v>0</v>
      </c>
      <c r="X122" s="159">
        <f ca="1">IFERROR(ROW(OFFSET(DataBase!$W122,X121,,150))+MATCH(1,OFFSET(DataBase!$W122,X121,,150),0)-1-ROW(),1000)</f>
        <v>1000</v>
      </c>
      <c r="Z122" s="160">
        <f ca="1">OFFSET(J122,DataBase!$AD122,0)</f>
        <v>0</v>
      </c>
      <c r="AA122" s="161">
        <f ca="1">OFFSET(K122,DataBase!$AD122,0)</f>
        <v>0</v>
      </c>
      <c r="AB122" s="161">
        <f ca="1">OFFSET(L122,DataBase!$AD122,0)</f>
        <v>0</v>
      </c>
      <c r="AC122" s="161">
        <f t="shared" si="38"/>
        <v>0</v>
      </c>
      <c r="AD122" s="159">
        <f ca="1">IFERROR(ROW(OFFSET(DataBase!$AC122,AD121,,150))+MATCH(1,OFFSET(DataBase!$AC122,AD121,,150),0)-1-ROW(),1000)</f>
        <v>1000</v>
      </c>
    </row>
    <row r="123" spans="2:30" x14ac:dyDescent="0.25">
      <c r="B123" s="300">
        <f t="shared" si="39"/>
        <v>0</v>
      </c>
      <c r="C123" s="300">
        <f t="shared" si="40"/>
        <v>0</v>
      </c>
      <c r="D123" s="300">
        <f t="shared" si="41"/>
        <v>0</v>
      </c>
      <c r="F123" s="300">
        <f t="shared" si="42"/>
        <v>0</v>
      </c>
      <c r="G123" s="300">
        <f t="shared" si="43"/>
        <v>0</v>
      </c>
      <c r="H123" s="300">
        <f t="shared" si="44"/>
        <v>0</v>
      </c>
      <c r="J123" s="300">
        <f t="shared" si="45"/>
        <v>0</v>
      </c>
      <c r="K123" s="300">
        <f t="shared" si="46"/>
        <v>0</v>
      </c>
      <c r="L123" s="300">
        <f t="shared" si="47"/>
        <v>0</v>
      </c>
      <c r="N123" s="160">
        <f ca="1">OFFSET(B123,DataBase!$R123,0)</f>
        <v>0</v>
      </c>
      <c r="O123" s="161">
        <f ca="1">OFFSET(C123,DataBase!$R123,0)</f>
        <v>0</v>
      </c>
      <c r="P123" s="161">
        <f ca="1">OFFSET(D123,DataBase!$R123,0)</f>
        <v>0</v>
      </c>
      <c r="Q123" s="139">
        <f t="shared" si="36"/>
        <v>0</v>
      </c>
      <c r="R123" s="159">
        <f ca="1">IFERROR(ROW(OFFSET(DataBase!$Q123,R122,,150))+MATCH(1,OFFSET(DataBase!$Q123,R122,,150),0)-1-ROW(),1000)</f>
        <v>1000</v>
      </c>
      <c r="T123" s="160">
        <f ca="1">OFFSET(F123,DataBase!$X123,0)</f>
        <v>0</v>
      </c>
      <c r="U123" s="161">
        <f ca="1">OFFSET(G123,DataBase!$X123,0)</f>
        <v>0</v>
      </c>
      <c r="V123" s="161">
        <f ca="1">OFFSET(H123,DataBase!$X123,0)</f>
        <v>0</v>
      </c>
      <c r="W123" s="161">
        <f t="shared" si="37"/>
        <v>0</v>
      </c>
      <c r="X123" s="159">
        <f ca="1">IFERROR(ROW(OFFSET(DataBase!$W123,X122,,150))+MATCH(1,OFFSET(DataBase!$W123,X122,,150),0)-1-ROW(),1000)</f>
        <v>1000</v>
      </c>
      <c r="Z123" s="160">
        <f ca="1">OFFSET(J123,DataBase!$AD123,0)</f>
        <v>0</v>
      </c>
      <c r="AA123" s="161">
        <f ca="1">OFFSET(K123,DataBase!$AD123,0)</f>
        <v>0</v>
      </c>
      <c r="AB123" s="161">
        <f ca="1">OFFSET(L123,DataBase!$AD123,0)</f>
        <v>0</v>
      </c>
      <c r="AC123" s="161">
        <f t="shared" si="38"/>
        <v>0</v>
      </c>
      <c r="AD123" s="159">
        <f ca="1">IFERROR(ROW(OFFSET(DataBase!$AC123,AD122,,150))+MATCH(1,OFFSET(DataBase!$AC123,AD122,,150),0)-1-ROW(),1000)</f>
        <v>1000</v>
      </c>
    </row>
    <row r="124" spans="2:30" x14ac:dyDescent="0.25">
      <c r="B124" s="300">
        <f t="shared" si="39"/>
        <v>0</v>
      </c>
      <c r="C124" s="300">
        <f t="shared" si="40"/>
        <v>0</v>
      </c>
      <c r="D124" s="300">
        <f t="shared" si="41"/>
        <v>0</v>
      </c>
      <c r="F124" s="300">
        <f t="shared" si="42"/>
        <v>0</v>
      </c>
      <c r="G124" s="300">
        <f t="shared" si="43"/>
        <v>0</v>
      </c>
      <c r="H124" s="300">
        <f t="shared" si="44"/>
        <v>0</v>
      </c>
      <c r="J124" s="300">
        <f t="shared" si="45"/>
        <v>0</v>
      </c>
      <c r="K124" s="300">
        <f t="shared" si="46"/>
        <v>0</v>
      </c>
      <c r="L124" s="300">
        <f t="shared" si="47"/>
        <v>0</v>
      </c>
      <c r="N124" s="160">
        <f ca="1">OFFSET(B124,DataBase!$R124,0)</f>
        <v>0</v>
      </c>
      <c r="O124" s="161">
        <f ca="1">OFFSET(C124,DataBase!$R124,0)</f>
        <v>0</v>
      </c>
      <c r="P124" s="161">
        <f ca="1">OFFSET(D124,DataBase!$R124,0)</f>
        <v>0</v>
      </c>
      <c r="Q124" s="139">
        <f t="shared" si="36"/>
        <v>0</v>
      </c>
      <c r="R124" s="159">
        <f ca="1">IFERROR(ROW(OFFSET(DataBase!$Q124,R123,,150))+MATCH(1,OFFSET(DataBase!$Q124,R123,,150),0)-1-ROW(),1000)</f>
        <v>1000</v>
      </c>
      <c r="T124" s="160">
        <f ca="1">OFFSET(F124,DataBase!$X124,0)</f>
        <v>0</v>
      </c>
      <c r="U124" s="161">
        <f ca="1">OFFSET(G124,DataBase!$X124,0)</f>
        <v>0</v>
      </c>
      <c r="V124" s="161">
        <f ca="1">OFFSET(H124,DataBase!$X124,0)</f>
        <v>0</v>
      </c>
      <c r="W124" s="161">
        <f t="shared" si="37"/>
        <v>0</v>
      </c>
      <c r="X124" s="159">
        <f ca="1">IFERROR(ROW(OFFSET(DataBase!$W124,X123,,150))+MATCH(1,OFFSET(DataBase!$W124,X123,,150),0)-1-ROW(),1000)</f>
        <v>1000</v>
      </c>
      <c r="Z124" s="160">
        <f ca="1">OFFSET(J124,DataBase!$AD124,0)</f>
        <v>0</v>
      </c>
      <c r="AA124" s="161">
        <f ca="1">OFFSET(K124,DataBase!$AD124,0)</f>
        <v>0</v>
      </c>
      <c r="AB124" s="161">
        <f ca="1">OFFSET(L124,DataBase!$AD124,0)</f>
        <v>0</v>
      </c>
      <c r="AC124" s="161">
        <f t="shared" si="38"/>
        <v>0</v>
      </c>
      <c r="AD124" s="159">
        <f ca="1">IFERROR(ROW(OFFSET(DataBase!$AC124,AD123,,150))+MATCH(1,OFFSET(DataBase!$AC124,AD123,,150),0)-1-ROW(),1000)</f>
        <v>1000</v>
      </c>
    </row>
    <row r="125" spans="2:30" x14ac:dyDescent="0.25">
      <c r="B125" s="300">
        <f t="shared" si="39"/>
        <v>0</v>
      </c>
      <c r="C125" s="300">
        <f t="shared" si="40"/>
        <v>0</v>
      </c>
      <c r="D125" s="300">
        <f t="shared" si="41"/>
        <v>0</v>
      </c>
      <c r="F125" s="300">
        <f t="shared" si="42"/>
        <v>0</v>
      </c>
      <c r="G125" s="300">
        <f t="shared" si="43"/>
        <v>0</v>
      </c>
      <c r="H125" s="300">
        <f t="shared" si="44"/>
        <v>0</v>
      </c>
      <c r="J125" s="300">
        <f t="shared" si="45"/>
        <v>0</v>
      </c>
      <c r="K125" s="300">
        <f t="shared" si="46"/>
        <v>0</v>
      </c>
      <c r="L125" s="300">
        <f t="shared" si="47"/>
        <v>0</v>
      </c>
      <c r="N125" s="160">
        <f ca="1">OFFSET(B125,DataBase!$R125,0)</f>
        <v>0</v>
      </c>
      <c r="O125" s="161">
        <f ca="1">OFFSET(C125,DataBase!$R125,0)</f>
        <v>0</v>
      </c>
      <c r="P125" s="161">
        <f ca="1">OFFSET(D125,DataBase!$R125,0)</f>
        <v>0</v>
      </c>
      <c r="Q125" s="139">
        <f t="shared" si="36"/>
        <v>0</v>
      </c>
      <c r="R125" s="159">
        <f ca="1">IFERROR(ROW(OFFSET(DataBase!$Q125,R124,,150))+MATCH(1,OFFSET(DataBase!$Q125,R124,,150),0)-1-ROW(),1000)</f>
        <v>1000</v>
      </c>
      <c r="T125" s="160">
        <f ca="1">OFFSET(F125,DataBase!$X125,0)</f>
        <v>0</v>
      </c>
      <c r="U125" s="161">
        <f ca="1">OFFSET(G125,DataBase!$X125,0)</f>
        <v>0</v>
      </c>
      <c r="V125" s="161">
        <f ca="1">OFFSET(H125,DataBase!$X125,0)</f>
        <v>0</v>
      </c>
      <c r="W125" s="161">
        <f t="shared" si="37"/>
        <v>0</v>
      </c>
      <c r="X125" s="159">
        <f ca="1">IFERROR(ROW(OFFSET(DataBase!$W125,X124,,150))+MATCH(1,OFFSET(DataBase!$W125,X124,,150),0)-1-ROW(),1000)</f>
        <v>1000</v>
      </c>
      <c r="Z125" s="160">
        <f ca="1">OFFSET(J125,DataBase!$AD125,0)</f>
        <v>0</v>
      </c>
      <c r="AA125" s="161">
        <f ca="1">OFFSET(K125,DataBase!$AD125,0)</f>
        <v>0</v>
      </c>
      <c r="AB125" s="161">
        <f ca="1">OFFSET(L125,DataBase!$AD125,0)</f>
        <v>0</v>
      </c>
      <c r="AC125" s="161">
        <f t="shared" si="38"/>
        <v>0</v>
      </c>
      <c r="AD125" s="159">
        <f ca="1">IFERROR(ROW(OFFSET(DataBase!$AC125,AD124,,150))+MATCH(1,OFFSET(DataBase!$AC125,AD124,,150),0)-1-ROW(),1000)</f>
        <v>1000</v>
      </c>
    </row>
    <row r="126" spans="2:30" x14ac:dyDescent="0.25">
      <c r="B126" s="300">
        <f t="shared" si="39"/>
        <v>0</v>
      </c>
      <c r="C126" s="300">
        <f t="shared" si="40"/>
        <v>0</v>
      </c>
      <c r="D126" s="300">
        <f t="shared" si="41"/>
        <v>0</v>
      </c>
      <c r="F126" s="300">
        <f t="shared" si="42"/>
        <v>0</v>
      </c>
      <c r="G126" s="300">
        <f t="shared" si="43"/>
        <v>0</v>
      </c>
      <c r="H126" s="300">
        <f t="shared" si="44"/>
        <v>0</v>
      </c>
      <c r="J126" s="300">
        <f t="shared" si="45"/>
        <v>0</v>
      </c>
      <c r="K126" s="300">
        <f t="shared" si="46"/>
        <v>0</v>
      </c>
      <c r="L126" s="300">
        <f t="shared" si="47"/>
        <v>0</v>
      </c>
      <c r="N126" s="160">
        <f ca="1">OFFSET(B126,DataBase!$R126,0)</f>
        <v>0</v>
      </c>
      <c r="O126" s="161">
        <f ca="1">OFFSET(C126,DataBase!$R126,0)</f>
        <v>0</v>
      </c>
      <c r="P126" s="161">
        <f ca="1">OFFSET(D126,DataBase!$R126,0)</f>
        <v>0</v>
      </c>
      <c r="Q126" s="139">
        <f t="shared" si="36"/>
        <v>0</v>
      </c>
      <c r="R126" s="159">
        <f ca="1">IFERROR(ROW(OFFSET(DataBase!$Q126,R125,,150))+MATCH(1,OFFSET(DataBase!$Q126,R125,,150),0)-1-ROW(),1000)</f>
        <v>1000</v>
      </c>
      <c r="T126" s="160">
        <f ca="1">OFFSET(F126,DataBase!$X126,0)</f>
        <v>0</v>
      </c>
      <c r="U126" s="161">
        <f ca="1">OFFSET(G126,DataBase!$X126,0)</f>
        <v>0</v>
      </c>
      <c r="V126" s="161">
        <f ca="1">OFFSET(H126,DataBase!$X126,0)</f>
        <v>0</v>
      </c>
      <c r="W126" s="161">
        <f t="shared" si="37"/>
        <v>0</v>
      </c>
      <c r="X126" s="159">
        <f ca="1">IFERROR(ROW(OFFSET(DataBase!$W126,X125,,150))+MATCH(1,OFFSET(DataBase!$W126,X125,,150),0)-1-ROW(),1000)</f>
        <v>1000</v>
      </c>
      <c r="Z126" s="160">
        <f ca="1">OFFSET(J126,DataBase!$AD126,0)</f>
        <v>0</v>
      </c>
      <c r="AA126" s="161">
        <f ca="1">OFFSET(K126,DataBase!$AD126,0)</f>
        <v>0</v>
      </c>
      <c r="AB126" s="161">
        <f ca="1">OFFSET(L126,DataBase!$AD126,0)</f>
        <v>0</v>
      </c>
      <c r="AC126" s="161">
        <f t="shared" si="38"/>
        <v>0</v>
      </c>
      <c r="AD126" s="159">
        <f ca="1">IFERROR(ROW(OFFSET(DataBase!$AC126,AD125,,150))+MATCH(1,OFFSET(DataBase!$AC126,AD125,,150),0)-1-ROW(),1000)</f>
        <v>1000</v>
      </c>
    </row>
    <row r="127" spans="2:30" x14ac:dyDescent="0.25">
      <c r="B127" s="300">
        <f t="shared" si="39"/>
        <v>0</v>
      </c>
      <c r="C127" s="300">
        <f t="shared" si="40"/>
        <v>0</v>
      </c>
      <c r="D127" s="300">
        <f t="shared" si="41"/>
        <v>0</v>
      </c>
      <c r="F127" s="300">
        <f t="shared" si="42"/>
        <v>0</v>
      </c>
      <c r="G127" s="300">
        <f t="shared" si="43"/>
        <v>0</v>
      </c>
      <c r="H127" s="300">
        <f t="shared" si="44"/>
        <v>0</v>
      </c>
      <c r="J127" s="300">
        <f t="shared" si="45"/>
        <v>0</v>
      </c>
      <c r="K127" s="300">
        <f t="shared" si="46"/>
        <v>0</v>
      </c>
      <c r="L127" s="300">
        <f t="shared" si="47"/>
        <v>0</v>
      </c>
      <c r="N127" s="160">
        <f ca="1">OFFSET(B127,DataBase!$R127,0)</f>
        <v>0</v>
      </c>
      <c r="O127" s="161">
        <f ca="1">OFFSET(C127,DataBase!$R127,0)</f>
        <v>0</v>
      </c>
      <c r="P127" s="161">
        <f ca="1">OFFSET(D127,DataBase!$R127,0)</f>
        <v>0</v>
      </c>
      <c r="Q127" s="139">
        <f t="shared" si="36"/>
        <v>0</v>
      </c>
      <c r="R127" s="159">
        <f ca="1">IFERROR(ROW(OFFSET(DataBase!$Q127,R126,,150))+MATCH(1,OFFSET(DataBase!$Q127,R126,,150),0)-1-ROW(),1000)</f>
        <v>1000</v>
      </c>
      <c r="T127" s="160">
        <f ca="1">OFFSET(F127,DataBase!$X127,0)</f>
        <v>0</v>
      </c>
      <c r="U127" s="161">
        <f ca="1">OFFSET(G127,DataBase!$X127,0)</f>
        <v>0</v>
      </c>
      <c r="V127" s="161">
        <f ca="1">OFFSET(H127,DataBase!$X127,0)</f>
        <v>0</v>
      </c>
      <c r="W127" s="161">
        <f t="shared" si="37"/>
        <v>0</v>
      </c>
      <c r="X127" s="159">
        <f ca="1">IFERROR(ROW(OFFSET(DataBase!$W127,X126,,150))+MATCH(1,OFFSET(DataBase!$W127,X126,,150),0)-1-ROW(),1000)</f>
        <v>1000</v>
      </c>
      <c r="Z127" s="160">
        <f ca="1">OFFSET(J127,DataBase!$AD127,0)</f>
        <v>0</v>
      </c>
      <c r="AA127" s="161">
        <f ca="1">OFFSET(K127,DataBase!$AD127,0)</f>
        <v>0</v>
      </c>
      <c r="AB127" s="161">
        <f ca="1">OFFSET(L127,DataBase!$AD127,0)</f>
        <v>0</v>
      </c>
      <c r="AC127" s="161">
        <f t="shared" si="38"/>
        <v>0</v>
      </c>
      <c r="AD127" s="159">
        <f ca="1">IFERROR(ROW(OFFSET(DataBase!$AC127,AD126,,150))+MATCH(1,OFFSET(DataBase!$AC127,AD126,,150),0)-1-ROW(),1000)</f>
        <v>1000</v>
      </c>
    </row>
    <row r="128" spans="2:30" x14ac:dyDescent="0.25">
      <c r="B128" s="300">
        <f t="shared" si="39"/>
        <v>0</v>
      </c>
      <c r="C128" s="300">
        <f t="shared" si="40"/>
        <v>0</v>
      </c>
      <c r="D128" s="300">
        <f t="shared" si="41"/>
        <v>0</v>
      </c>
      <c r="F128" s="300">
        <f t="shared" si="42"/>
        <v>0</v>
      </c>
      <c r="G128" s="300">
        <f t="shared" si="43"/>
        <v>0</v>
      </c>
      <c r="H128" s="300">
        <f t="shared" si="44"/>
        <v>0</v>
      </c>
      <c r="J128" s="300">
        <f t="shared" si="45"/>
        <v>0</v>
      </c>
      <c r="K128" s="300">
        <f t="shared" si="46"/>
        <v>0</v>
      </c>
      <c r="L128" s="300">
        <f t="shared" si="47"/>
        <v>0</v>
      </c>
      <c r="N128" s="160">
        <f ca="1">OFFSET(B128,DataBase!$R128,0)</f>
        <v>0</v>
      </c>
      <c r="O128" s="161">
        <f ca="1">OFFSET(C128,DataBase!$R128,0)</f>
        <v>0</v>
      </c>
      <c r="P128" s="161">
        <f ca="1">OFFSET(D128,DataBase!$R128,0)</f>
        <v>0</v>
      </c>
      <c r="Q128" s="139">
        <f t="shared" ref="Q128:Q152" si="48">IF(AND($B128&lt;&gt;0,ISNA(MATCH($B128,_Exemptions,0))),1,0)</f>
        <v>0</v>
      </c>
      <c r="R128" s="159">
        <f ca="1">IFERROR(ROW(OFFSET(DataBase!$Q128,R127,,150))+MATCH(1,OFFSET(DataBase!$Q128,R127,,150),0)-1-ROW(),1000)</f>
        <v>1000</v>
      </c>
      <c r="T128" s="160">
        <f ca="1">OFFSET(F128,DataBase!$X128,0)</f>
        <v>0</v>
      </c>
      <c r="U128" s="161">
        <f ca="1">OFFSET(G128,DataBase!$X128,0)</f>
        <v>0</v>
      </c>
      <c r="V128" s="161">
        <f ca="1">OFFSET(H128,DataBase!$X128,0)</f>
        <v>0</v>
      </c>
      <c r="W128" s="161">
        <f t="shared" ref="W128:W152" si="49">IF(AND($F128&lt;&gt;0,ISNA(MATCH($F128,_Exemptions,0))),1,0)</f>
        <v>0</v>
      </c>
      <c r="X128" s="159">
        <f ca="1">IFERROR(ROW(OFFSET(DataBase!$W128,X127,,150))+MATCH(1,OFFSET(DataBase!$W128,X127,,150),0)-1-ROW(),1000)</f>
        <v>1000</v>
      </c>
      <c r="Z128" s="160">
        <f ca="1">OFFSET(J128,DataBase!$AD128,0)</f>
        <v>0</v>
      </c>
      <c r="AA128" s="161">
        <f ca="1">OFFSET(K128,DataBase!$AD128,0)</f>
        <v>0</v>
      </c>
      <c r="AB128" s="161">
        <f ca="1">OFFSET(L128,DataBase!$AD128,0)</f>
        <v>0</v>
      </c>
      <c r="AC128" s="161">
        <f t="shared" ref="AC128:AC152" si="50">IF(AND($J128&lt;&gt;0,ISNA(MATCH($J128,_Exemptions,0))),1,0)</f>
        <v>0</v>
      </c>
      <c r="AD128" s="159">
        <f ca="1">IFERROR(ROW(OFFSET(DataBase!$AC128,AD127,,150))+MATCH(1,OFFSET(DataBase!$AC128,AD127,,150),0)-1-ROW(),1000)</f>
        <v>1000</v>
      </c>
    </row>
    <row r="129" spans="2:30" x14ac:dyDescent="0.25">
      <c r="B129" s="300">
        <f t="shared" si="39"/>
        <v>0</v>
      </c>
      <c r="C129" s="300">
        <f t="shared" si="40"/>
        <v>0</v>
      </c>
      <c r="D129" s="300">
        <f t="shared" si="41"/>
        <v>0</v>
      </c>
      <c r="F129" s="300">
        <f t="shared" si="42"/>
        <v>0</v>
      </c>
      <c r="G129" s="300">
        <f t="shared" si="43"/>
        <v>0</v>
      </c>
      <c r="H129" s="300">
        <f t="shared" si="44"/>
        <v>0</v>
      </c>
      <c r="J129" s="300">
        <f t="shared" si="45"/>
        <v>0</v>
      </c>
      <c r="K129" s="300">
        <f t="shared" si="46"/>
        <v>0</v>
      </c>
      <c r="L129" s="300">
        <f t="shared" si="47"/>
        <v>0</v>
      </c>
      <c r="N129" s="160">
        <f ca="1">OFFSET(B129,DataBase!$R129,0)</f>
        <v>0</v>
      </c>
      <c r="O129" s="161">
        <f ca="1">OFFSET(C129,DataBase!$R129,0)</f>
        <v>0</v>
      </c>
      <c r="P129" s="161">
        <f ca="1">OFFSET(D129,DataBase!$R129,0)</f>
        <v>0</v>
      </c>
      <c r="Q129" s="139">
        <f t="shared" si="48"/>
        <v>0</v>
      </c>
      <c r="R129" s="159">
        <f ca="1">IFERROR(ROW(OFFSET(DataBase!$Q129,R128,,150))+MATCH(1,OFFSET(DataBase!$Q129,R128,,150),0)-1-ROW(),1000)</f>
        <v>1000</v>
      </c>
      <c r="T129" s="160">
        <f ca="1">OFFSET(F129,DataBase!$X129,0)</f>
        <v>0</v>
      </c>
      <c r="U129" s="161">
        <f ca="1">OFFSET(G129,DataBase!$X129,0)</f>
        <v>0</v>
      </c>
      <c r="V129" s="161">
        <f ca="1">OFFSET(H129,DataBase!$X129,0)</f>
        <v>0</v>
      </c>
      <c r="W129" s="161">
        <f t="shared" si="49"/>
        <v>0</v>
      </c>
      <c r="X129" s="159">
        <f ca="1">IFERROR(ROW(OFFSET(DataBase!$W129,X128,,150))+MATCH(1,OFFSET(DataBase!$W129,X128,,150),0)-1-ROW(),1000)</f>
        <v>1000</v>
      </c>
      <c r="Z129" s="160">
        <f ca="1">OFFSET(J129,DataBase!$AD129,0)</f>
        <v>0</v>
      </c>
      <c r="AA129" s="161">
        <f ca="1">OFFSET(K129,DataBase!$AD129,0)</f>
        <v>0</v>
      </c>
      <c r="AB129" s="161">
        <f ca="1">OFFSET(L129,DataBase!$AD129,0)</f>
        <v>0</v>
      </c>
      <c r="AC129" s="161">
        <f t="shared" si="50"/>
        <v>0</v>
      </c>
      <c r="AD129" s="159">
        <f ca="1">IFERROR(ROW(OFFSET(DataBase!$AC129,AD128,,150))+MATCH(1,OFFSET(DataBase!$AC129,AD128,,150),0)-1-ROW(),1000)</f>
        <v>1000</v>
      </c>
    </row>
    <row r="130" spans="2:30" x14ac:dyDescent="0.25">
      <c r="B130" s="300">
        <f t="shared" si="39"/>
        <v>0</v>
      </c>
      <c r="C130" s="300">
        <f t="shared" si="40"/>
        <v>0</v>
      </c>
      <c r="D130" s="300">
        <f t="shared" si="41"/>
        <v>0</v>
      </c>
      <c r="F130" s="300">
        <f t="shared" si="42"/>
        <v>0</v>
      </c>
      <c r="G130" s="300">
        <f t="shared" si="43"/>
        <v>0</v>
      </c>
      <c r="H130" s="300">
        <f t="shared" si="44"/>
        <v>0</v>
      </c>
      <c r="J130" s="300">
        <f t="shared" si="45"/>
        <v>0</v>
      </c>
      <c r="K130" s="300">
        <f t="shared" si="46"/>
        <v>0</v>
      </c>
      <c r="L130" s="300">
        <f t="shared" si="47"/>
        <v>0</v>
      </c>
      <c r="N130" s="160">
        <f ca="1">OFFSET(B130,DataBase!$R130,0)</f>
        <v>0</v>
      </c>
      <c r="O130" s="161">
        <f ca="1">OFFSET(C130,DataBase!$R130,0)</f>
        <v>0</v>
      </c>
      <c r="P130" s="161">
        <f ca="1">OFFSET(D130,DataBase!$R130,0)</f>
        <v>0</v>
      </c>
      <c r="Q130" s="139">
        <f t="shared" si="48"/>
        <v>0</v>
      </c>
      <c r="R130" s="159">
        <f ca="1">IFERROR(ROW(OFFSET(DataBase!$Q130,R129,,150))+MATCH(1,OFFSET(DataBase!$Q130,R129,,150),0)-1-ROW(),1000)</f>
        <v>1000</v>
      </c>
      <c r="T130" s="160">
        <f ca="1">OFFSET(F130,DataBase!$X130,0)</f>
        <v>0</v>
      </c>
      <c r="U130" s="161">
        <f ca="1">OFFSET(G130,DataBase!$X130,0)</f>
        <v>0</v>
      </c>
      <c r="V130" s="161">
        <f ca="1">OFFSET(H130,DataBase!$X130,0)</f>
        <v>0</v>
      </c>
      <c r="W130" s="161">
        <f t="shared" si="49"/>
        <v>0</v>
      </c>
      <c r="X130" s="159">
        <f ca="1">IFERROR(ROW(OFFSET(DataBase!$W130,X129,,150))+MATCH(1,OFFSET(DataBase!$W130,X129,,150),0)-1-ROW(),1000)</f>
        <v>1000</v>
      </c>
      <c r="Z130" s="160">
        <f ca="1">OFFSET(J130,DataBase!$AD130,0)</f>
        <v>0</v>
      </c>
      <c r="AA130" s="161">
        <f ca="1">OFFSET(K130,DataBase!$AD130,0)</f>
        <v>0</v>
      </c>
      <c r="AB130" s="161">
        <f ca="1">OFFSET(L130,DataBase!$AD130,0)</f>
        <v>0</v>
      </c>
      <c r="AC130" s="161">
        <f t="shared" si="50"/>
        <v>0</v>
      </c>
      <c r="AD130" s="159">
        <f ca="1">IFERROR(ROW(OFFSET(DataBase!$AC130,AD129,,150))+MATCH(1,OFFSET(DataBase!$AC130,AD129,,150),0)-1-ROW(),1000)</f>
        <v>1000</v>
      </c>
    </row>
    <row r="131" spans="2:30" x14ac:dyDescent="0.25">
      <c r="B131" s="300">
        <f t="shared" ref="B131:B152" si="51">IF(ROW()+4&lt;=ROW(TotalAssets1),INDEX(Input,ROW()+1,3),0)</f>
        <v>0</v>
      </c>
      <c r="C131" s="300">
        <f t="shared" ref="C131:C152" si="52">IF(ROW()+4&lt;=ROW(TotalAssets1),INDEX(Input,ROW()+1,4),0)</f>
        <v>0</v>
      </c>
      <c r="D131" s="300">
        <f t="shared" ref="D131:D152" si="53">IF(ROW()+4&lt;=ROW(TotalAssets1),INDEX(Input,ROW()+1,5),0)</f>
        <v>0</v>
      </c>
      <c r="F131" s="300">
        <f t="shared" ref="F131:F152" si="54">IF(ROW()+4&lt;=ROW(TotalLiabilities1),INDEX(Input,ROW()+1,9),0)</f>
        <v>0</v>
      </c>
      <c r="G131" s="300">
        <f t="shared" ref="G131:G152" si="55">IF(ROW()+4&lt;=ROW(TotalLiabilities1),INDEX(Input,ROW()+1,10),0)</f>
        <v>0</v>
      </c>
      <c r="H131" s="300">
        <f t="shared" ref="H131:H152" si="56">IF(ROW()+4&lt;=ROW(TotalLiabilities1),INDEX(Input,ROW()+1,11),0)</f>
        <v>0</v>
      </c>
      <c r="J131" s="300">
        <f t="shared" ref="J131:J152" si="57">IFERROR(IF(ROW()+4&gt;ROW(TotalLiabilities1),INDEX(Input,ROW()+1,9),0),0)</f>
        <v>0</v>
      </c>
      <c r="K131" s="300">
        <f t="shared" ref="K131:K152" si="58">IFERROR(IF(ROW()+4&gt;ROW(TotalLiabilities1),INDEX(Input,ROW()+1,10),0),0)</f>
        <v>0</v>
      </c>
      <c r="L131" s="300">
        <f t="shared" ref="L131:L152" si="59">IFERROR(IF(ROW()+4&gt;ROW(TotalLiabilities1),INDEX(Input,ROW()+1,11),0),0)</f>
        <v>0</v>
      </c>
      <c r="N131" s="160">
        <f ca="1">OFFSET(B131,DataBase!$R131,0)</f>
        <v>0</v>
      </c>
      <c r="O131" s="161">
        <f ca="1">OFFSET(C131,DataBase!$R131,0)</f>
        <v>0</v>
      </c>
      <c r="P131" s="161">
        <f ca="1">OFFSET(D131,DataBase!$R131,0)</f>
        <v>0</v>
      </c>
      <c r="Q131" s="139">
        <f t="shared" si="48"/>
        <v>0</v>
      </c>
      <c r="R131" s="159">
        <f ca="1">IFERROR(ROW(OFFSET(DataBase!$Q131,R130,,150))+MATCH(1,OFFSET(DataBase!$Q131,R130,,150),0)-1-ROW(),1000)</f>
        <v>1000</v>
      </c>
      <c r="T131" s="160">
        <f ca="1">OFFSET(F131,DataBase!$X131,0)</f>
        <v>0</v>
      </c>
      <c r="U131" s="161">
        <f ca="1">OFFSET(G131,DataBase!$X131,0)</f>
        <v>0</v>
      </c>
      <c r="V131" s="161">
        <f ca="1">OFFSET(H131,DataBase!$X131,0)</f>
        <v>0</v>
      </c>
      <c r="W131" s="161">
        <f t="shared" si="49"/>
        <v>0</v>
      </c>
      <c r="X131" s="159">
        <f ca="1">IFERROR(ROW(OFFSET(DataBase!$W131,X130,,150))+MATCH(1,OFFSET(DataBase!$W131,X130,,150),0)-1-ROW(),1000)</f>
        <v>1000</v>
      </c>
      <c r="Z131" s="160">
        <f ca="1">OFFSET(J131,DataBase!$AD131,0)</f>
        <v>0</v>
      </c>
      <c r="AA131" s="161">
        <f ca="1">OFFSET(K131,DataBase!$AD131,0)</f>
        <v>0</v>
      </c>
      <c r="AB131" s="161">
        <f ca="1">OFFSET(L131,DataBase!$AD131,0)</f>
        <v>0</v>
      </c>
      <c r="AC131" s="161">
        <f t="shared" si="50"/>
        <v>0</v>
      </c>
      <c r="AD131" s="159">
        <f ca="1">IFERROR(ROW(OFFSET(DataBase!$AC131,AD130,,150))+MATCH(1,OFFSET(DataBase!$AC131,AD130,,150),0)-1-ROW(),1000)</f>
        <v>1000</v>
      </c>
    </row>
    <row r="132" spans="2:30" x14ac:dyDescent="0.25">
      <c r="B132" s="300">
        <f t="shared" si="51"/>
        <v>0</v>
      </c>
      <c r="C132" s="300">
        <f t="shared" si="52"/>
        <v>0</v>
      </c>
      <c r="D132" s="300">
        <f t="shared" si="53"/>
        <v>0</v>
      </c>
      <c r="F132" s="300">
        <f t="shared" si="54"/>
        <v>0</v>
      </c>
      <c r="G132" s="300">
        <f t="shared" si="55"/>
        <v>0</v>
      </c>
      <c r="H132" s="300">
        <f t="shared" si="56"/>
        <v>0</v>
      </c>
      <c r="J132" s="300">
        <f t="shared" si="57"/>
        <v>0</v>
      </c>
      <c r="K132" s="300">
        <f t="shared" si="58"/>
        <v>0</v>
      </c>
      <c r="L132" s="300">
        <f t="shared" si="59"/>
        <v>0</v>
      </c>
      <c r="N132" s="160">
        <f ca="1">OFFSET(B132,DataBase!$R132,0)</f>
        <v>0</v>
      </c>
      <c r="O132" s="161">
        <f ca="1">OFFSET(C132,DataBase!$R132,0)</f>
        <v>0</v>
      </c>
      <c r="P132" s="161">
        <f ca="1">OFFSET(D132,DataBase!$R132,0)</f>
        <v>0</v>
      </c>
      <c r="Q132" s="139">
        <f t="shared" si="48"/>
        <v>0</v>
      </c>
      <c r="R132" s="159">
        <f ca="1">IFERROR(ROW(OFFSET(DataBase!$Q132,R131,,150))+MATCH(1,OFFSET(DataBase!$Q132,R131,,150),0)-1-ROW(),1000)</f>
        <v>1000</v>
      </c>
      <c r="T132" s="160">
        <f ca="1">OFFSET(F132,DataBase!$X132,0)</f>
        <v>0</v>
      </c>
      <c r="U132" s="161">
        <f ca="1">OFFSET(G132,DataBase!$X132,0)</f>
        <v>0</v>
      </c>
      <c r="V132" s="161">
        <f ca="1">OFFSET(H132,DataBase!$X132,0)</f>
        <v>0</v>
      </c>
      <c r="W132" s="161">
        <f t="shared" si="49"/>
        <v>0</v>
      </c>
      <c r="X132" s="159">
        <f ca="1">IFERROR(ROW(OFFSET(DataBase!$W132,X131,,150))+MATCH(1,OFFSET(DataBase!$W132,X131,,150),0)-1-ROW(),1000)</f>
        <v>1000</v>
      </c>
      <c r="Z132" s="160">
        <f ca="1">OFFSET(J132,DataBase!$AD132,0)</f>
        <v>0</v>
      </c>
      <c r="AA132" s="161">
        <f ca="1">OFFSET(K132,DataBase!$AD132,0)</f>
        <v>0</v>
      </c>
      <c r="AB132" s="161">
        <f ca="1">OFFSET(L132,DataBase!$AD132,0)</f>
        <v>0</v>
      </c>
      <c r="AC132" s="161">
        <f t="shared" si="50"/>
        <v>0</v>
      </c>
      <c r="AD132" s="159">
        <f ca="1">IFERROR(ROW(OFFSET(DataBase!$AC132,AD131,,150))+MATCH(1,OFFSET(DataBase!$AC132,AD131,,150),0)-1-ROW(),1000)</f>
        <v>1000</v>
      </c>
    </row>
    <row r="133" spans="2:30" x14ac:dyDescent="0.25">
      <c r="B133" s="300">
        <f t="shared" si="51"/>
        <v>0</v>
      </c>
      <c r="C133" s="300">
        <f t="shared" si="52"/>
        <v>0</v>
      </c>
      <c r="D133" s="300">
        <f t="shared" si="53"/>
        <v>0</v>
      </c>
      <c r="F133" s="300">
        <f t="shared" si="54"/>
        <v>0</v>
      </c>
      <c r="G133" s="300">
        <f t="shared" si="55"/>
        <v>0</v>
      </c>
      <c r="H133" s="300">
        <f t="shared" si="56"/>
        <v>0</v>
      </c>
      <c r="J133" s="300">
        <f t="shared" si="57"/>
        <v>0</v>
      </c>
      <c r="K133" s="300">
        <f t="shared" si="58"/>
        <v>0</v>
      </c>
      <c r="L133" s="300">
        <f t="shared" si="59"/>
        <v>0</v>
      </c>
      <c r="N133" s="160">
        <f ca="1">OFFSET(B133,DataBase!$R133,0)</f>
        <v>0</v>
      </c>
      <c r="O133" s="161">
        <f ca="1">OFFSET(C133,DataBase!$R133,0)</f>
        <v>0</v>
      </c>
      <c r="P133" s="161">
        <f ca="1">OFFSET(D133,DataBase!$R133,0)</f>
        <v>0</v>
      </c>
      <c r="Q133" s="139">
        <f t="shared" si="48"/>
        <v>0</v>
      </c>
      <c r="R133" s="159">
        <f ca="1">IFERROR(ROW(OFFSET(DataBase!$Q133,R132,,150))+MATCH(1,OFFSET(DataBase!$Q133,R132,,150),0)-1-ROW(),1000)</f>
        <v>1000</v>
      </c>
      <c r="T133" s="160">
        <f ca="1">OFFSET(F133,DataBase!$X133,0)</f>
        <v>0</v>
      </c>
      <c r="U133" s="161">
        <f ca="1">OFFSET(G133,DataBase!$X133,0)</f>
        <v>0</v>
      </c>
      <c r="V133" s="161">
        <f ca="1">OFFSET(H133,DataBase!$X133,0)</f>
        <v>0</v>
      </c>
      <c r="W133" s="161">
        <f t="shared" si="49"/>
        <v>0</v>
      </c>
      <c r="X133" s="159">
        <f ca="1">IFERROR(ROW(OFFSET(DataBase!$W133,X132,,150))+MATCH(1,OFFSET(DataBase!$W133,X132,,150),0)-1-ROW(),1000)</f>
        <v>1000</v>
      </c>
      <c r="Z133" s="160">
        <f ca="1">OFFSET(J133,DataBase!$AD133,0)</f>
        <v>0</v>
      </c>
      <c r="AA133" s="161">
        <f ca="1">OFFSET(K133,DataBase!$AD133,0)</f>
        <v>0</v>
      </c>
      <c r="AB133" s="161">
        <f ca="1">OFFSET(L133,DataBase!$AD133,0)</f>
        <v>0</v>
      </c>
      <c r="AC133" s="161">
        <f t="shared" si="50"/>
        <v>0</v>
      </c>
      <c r="AD133" s="159">
        <f ca="1">IFERROR(ROW(OFFSET(DataBase!$AC133,AD132,,150))+MATCH(1,OFFSET(DataBase!$AC133,AD132,,150),0)-1-ROW(),1000)</f>
        <v>1000</v>
      </c>
    </row>
    <row r="134" spans="2:30" x14ac:dyDescent="0.25">
      <c r="B134" s="300">
        <f t="shared" si="51"/>
        <v>0</v>
      </c>
      <c r="C134" s="300">
        <f t="shared" si="52"/>
        <v>0</v>
      </c>
      <c r="D134" s="300">
        <f t="shared" si="53"/>
        <v>0</v>
      </c>
      <c r="F134" s="300">
        <f t="shared" si="54"/>
        <v>0</v>
      </c>
      <c r="G134" s="300">
        <f t="shared" si="55"/>
        <v>0</v>
      </c>
      <c r="H134" s="300">
        <f t="shared" si="56"/>
        <v>0</v>
      </c>
      <c r="J134" s="300">
        <f t="shared" si="57"/>
        <v>0</v>
      </c>
      <c r="K134" s="300">
        <f t="shared" si="58"/>
        <v>0</v>
      </c>
      <c r="L134" s="300">
        <f t="shared" si="59"/>
        <v>0</v>
      </c>
      <c r="N134" s="160">
        <f ca="1">OFFSET(B134,DataBase!$R134,0)</f>
        <v>0</v>
      </c>
      <c r="O134" s="161">
        <f ca="1">OFFSET(C134,DataBase!$R134,0)</f>
        <v>0</v>
      </c>
      <c r="P134" s="161">
        <f ca="1">OFFSET(D134,DataBase!$R134,0)</f>
        <v>0</v>
      </c>
      <c r="Q134" s="139">
        <f t="shared" si="48"/>
        <v>0</v>
      </c>
      <c r="R134" s="159">
        <f ca="1">IFERROR(ROW(OFFSET(DataBase!$Q134,R133,,150))+MATCH(1,OFFSET(DataBase!$Q134,R133,,150),0)-1-ROW(),1000)</f>
        <v>1000</v>
      </c>
      <c r="T134" s="160">
        <f ca="1">OFFSET(F134,DataBase!$X134,0)</f>
        <v>0</v>
      </c>
      <c r="U134" s="161">
        <f ca="1">OFFSET(G134,DataBase!$X134,0)</f>
        <v>0</v>
      </c>
      <c r="V134" s="161">
        <f ca="1">OFFSET(H134,DataBase!$X134,0)</f>
        <v>0</v>
      </c>
      <c r="W134" s="161">
        <f t="shared" si="49"/>
        <v>0</v>
      </c>
      <c r="X134" s="159">
        <f ca="1">IFERROR(ROW(OFFSET(DataBase!$W134,X133,,150))+MATCH(1,OFFSET(DataBase!$W134,X133,,150),0)-1-ROW(),1000)</f>
        <v>1000</v>
      </c>
      <c r="Z134" s="160">
        <f ca="1">OFFSET(J134,DataBase!$AD134,0)</f>
        <v>0</v>
      </c>
      <c r="AA134" s="161">
        <f ca="1">OFFSET(K134,DataBase!$AD134,0)</f>
        <v>0</v>
      </c>
      <c r="AB134" s="161">
        <f ca="1">OFFSET(L134,DataBase!$AD134,0)</f>
        <v>0</v>
      </c>
      <c r="AC134" s="161">
        <f t="shared" si="50"/>
        <v>0</v>
      </c>
      <c r="AD134" s="159">
        <f ca="1">IFERROR(ROW(OFFSET(DataBase!$AC134,AD133,,150))+MATCH(1,OFFSET(DataBase!$AC134,AD133,,150),0)-1-ROW(),1000)</f>
        <v>1000</v>
      </c>
    </row>
    <row r="135" spans="2:30" x14ac:dyDescent="0.25">
      <c r="B135" s="300">
        <f t="shared" si="51"/>
        <v>0</v>
      </c>
      <c r="C135" s="300">
        <f t="shared" si="52"/>
        <v>0</v>
      </c>
      <c r="D135" s="300">
        <f t="shared" si="53"/>
        <v>0</v>
      </c>
      <c r="F135" s="300">
        <f t="shared" si="54"/>
        <v>0</v>
      </c>
      <c r="G135" s="300">
        <f t="shared" si="55"/>
        <v>0</v>
      </c>
      <c r="H135" s="300">
        <f t="shared" si="56"/>
        <v>0</v>
      </c>
      <c r="J135" s="300">
        <f t="shared" si="57"/>
        <v>0</v>
      </c>
      <c r="K135" s="300">
        <f t="shared" si="58"/>
        <v>0</v>
      </c>
      <c r="L135" s="300">
        <f t="shared" si="59"/>
        <v>0</v>
      </c>
      <c r="N135" s="160">
        <f ca="1">OFFSET(B135,DataBase!$R135,0)</f>
        <v>0</v>
      </c>
      <c r="O135" s="161">
        <f ca="1">OFFSET(C135,DataBase!$R135,0)</f>
        <v>0</v>
      </c>
      <c r="P135" s="161">
        <f ca="1">OFFSET(D135,DataBase!$R135,0)</f>
        <v>0</v>
      </c>
      <c r="Q135" s="139">
        <f t="shared" si="48"/>
        <v>0</v>
      </c>
      <c r="R135" s="159">
        <f ca="1">IFERROR(ROW(OFFSET(DataBase!$Q135,R134,,150))+MATCH(1,OFFSET(DataBase!$Q135,R134,,150),0)-1-ROW(),1000)</f>
        <v>1000</v>
      </c>
      <c r="T135" s="160">
        <f ca="1">OFFSET(F135,DataBase!$X135,0)</f>
        <v>0</v>
      </c>
      <c r="U135" s="161">
        <f ca="1">OFFSET(G135,DataBase!$X135,0)</f>
        <v>0</v>
      </c>
      <c r="V135" s="161">
        <f ca="1">OFFSET(H135,DataBase!$X135,0)</f>
        <v>0</v>
      </c>
      <c r="W135" s="161">
        <f t="shared" si="49"/>
        <v>0</v>
      </c>
      <c r="X135" s="159">
        <f ca="1">IFERROR(ROW(OFFSET(DataBase!$W135,X134,,150))+MATCH(1,OFFSET(DataBase!$W135,X134,,150),0)-1-ROW(),1000)</f>
        <v>1000</v>
      </c>
      <c r="Z135" s="160">
        <f ca="1">OFFSET(J135,DataBase!$AD135,0)</f>
        <v>0</v>
      </c>
      <c r="AA135" s="161">
        <f ca="1">OFFSET(K135,DataBase!$AD135,0)</f>
        <v>0</v>
      </c>
      <c r="AB135" s="161">
        <f ca="1">OFFSET(L135,DataBase!$AD135,0)</f>
        <v>0</v>
      </c>
      <c r="AC135" s="161">
        <f t="shared" si="50"/>
        <v>0</v>
      </c>
      <c r="AD135" s="159">
        <f ca="1">IFERROR(ROW(OFFSET(DataBase!$AC135,AD134,,150))+MATCH(1,OFFSET(DataBase!$AC135,AD134,,150),0)-1-ROW(),1000)</f>
        <v>1000</v>
      </c>
    </row>
    <row r="136" spans="2:30" x14ac:dyDescent="0.25">
      <c r="B136" s="300">
        <f t="shared" si="51"/>
        <v>0</v>
      </c>
      <c r="C136" s="300">
        <f t="shared" si="52"/>
        <v>0</v>
      </c>
      <c r="D136" s="300">
        <f t="shared" si="53"/>
        <v>0</v>
      </c>
      <c r="F136" s="300">
        <f t="shared" si="54"/>
        <v>0</v>
      </c>
      <c r="G136" s="300">
        <f t="shared" si="55"/>
        <v>0</v>
      </c>
      <c r="H136" s="300">
        <f t="shared" si="56"/>
        <v>0</v>
      </c>
      <c r="J136" s="300">
        <f t="shared" si="57"/>
        <v>0</v>
      </c>
      <c r="K136" s="300">
        <f t="shared" si="58"/>
        <v>0</v>
      </c>
      <c r="L136" s="300">
        <f t="shared" si="59"/>
        <v>0</v>
      </c>
      <c r="N136" s="160">
        <f ca="1">OFFSET(B136,DataBase!$R136,0)</f>
        <v>0</v>
      </c>
      <c r="O136" s="161">
        <f ca="1">OFFSET(C136,DataBase!$R136,0)</f>
        <v>0</v>
      </c>
      <c r="P136" s="161">
        <f ca="1">OFFSET(D136,DataBase!$R136,0)</f>
        <v>0</v>
      </c>
      <c r="Q136" s="139">
        <f t="shared" si="48"/>
        <v>0</v>
      </c>
      <c r="R136" s="159">
        <f ca="1">IFERROR(ROW(OFFSET(DataBase!$Q136,R135,,150))+MATCH(1,OFFSET(DataBase!$Q136,R135,,150),0)-1-ROW(),1000)</f>
        <v>1000</v>
      </c>
      <c r="T136" s="160">
        <f ca="1">OFFSET(F136,DataBase!$X136,0)</f>
        <v>0</v>
      </c>
      <c r="U136" s="161">
        <f ca="1">OFFSET(G136,DataBase!$X136,0)</f>
        <v>0</v>
      </c>
      <c r="V136" s="161">
        <f ca="1">OFFSET(H136,DataBase!$X136,0)</f>
        <v>0</v>
      </c>
      <c r="W136" s="161">
        <f t="shared" si="49"/>
        <v>0</v>
      </c>
      <c r="X136" s="159">
        <f ca="1">IFERROR(ROW(OFFSET(DataBase!$W136,X135,,150))+MATCH(1,OFFSET(DataBase!$W136,X135,,150),0)-1-ROW(),1000)</f>
        <v>1000</v>
      </c>
      <c r="Z136" s="160">
        <f ca="1">OFFSET(J136,DataBase!$AD136,0)</f>
        <v>0</v>
      </c>
      <c r="AA136" s="161">
        <f ca="1">OFFSET(K136,DataBase!$AD136,0)</f>
        <v>0</v>
      </c>
      <c r="AB136" s="161">
        <f ca="1">OFFSET(L136,DataBase!$AD136,0)</f>
        <v>0</v>
      </c>
      <c r="AC136" s="161">
        <f t="shared" si="50"/>
        <v>0</v>
      </c>
      <c r="AD136" s="159">
        <f ca="1">IFERROR(ROW(OFFSET(DataBase!$AC136,AD135,,150))+MATCH(1,OFFSET(DataBase!$AC136,AD135,,150),0)-1-ROW(),1000)</f>
        <v>1000</v>
      </c>
    </row>
    <row r="137" spans="2:30" x14ac:dyDescent="0.25">
      <c r="B137" s="300">
        <f t="shared" si="51"/>
        <v>0</v>
      </c>
      <c r="C137" s="300">
        <f t="shared" si="52"/>
        <v>0</v>
      </c>
      <c r="D137" s="300">
        <f t="shared" si="53"/>
        <v>0</v>
      </c>
      <c r="F137" s="300">
        <f t="shared" si="54"/>
        <v>0</v>
      </c>
      <c r="G137" s="300">
        <f t="shared" si="55"/>
        <v>0</v>
      </c>
      <c r="H137" s="300">
        <f t="shared" si="56"/>
        <v>0</v>
      </c>
      <c r="J137" s="300">
        <f t="shared" si="57"/>
        <v>0</v>
      </c>
      <c r="K137" s="300">
        <f t="shared" si="58"/>
        <v>0</v>
      </c>
      <c r="L137" s="300">
        <f t="shared" si="59"/>
        <v>0</v>
      </c>
      <c r="N137" s="160">
        <f ca="1">OFFSET(B137,DataBase!$R137,0)</f>
        <v>0</v>
      </c>
      <c r="O137" s="161">
        <f ca="1">OFFSET(C137,DataBase!$R137,0)</f>
        <v>0</v>
      </c>
      <c r="P137" s="161">
        <f ca="1">OFFSET(D137,DataBase!$R137,0)</f>
        <v>0</v>
      </c>
      <c r="Q137" s="139">
        <f t="shared" si="48"/>
        <v>0</v>
      </c>
      <c r="R137" s="159">
        <f ca="1">IFERROR(ROW(OFFSET(DataBase!$Q137,R136,,150))+MATCH(1,OFFSET(DataBase!$Q137,R136,,150),0)-1-ROW(),1000)</f>
        <v>1000</v>
      </c>
      <c r="T137" s="160">
        <f ca="1">OFFSET(F137,DataBase!$X137,0)</f>
        <v>0</v>
      </c>
      <c r="U137" s="161">
        <f ca="1">OFFSET(G137,DataBase!$X137,0)</f>
        <v>0</v>
      </c>
      <c r="V137" s="161">
        <f ca="1">OFFSET(H137,DataBase!$X137,0)</f>
        <v>0</v>
      </c>
      <c r="W137" s="161">
        <f t="shared" si="49"/>
        <v>0</v>
      </c>
      <c r="X137" s="159">
        <f ca="1">IFERROR(ROW(OFFSET(DataBase!$W137,X136,,150))+MATCH(1,OFFSET(DataBase!$W137,X136,,150),0)-1-ROW(),1000)</f>
        <v>1000</v>
      </c>
      <c r="Z137" s="160">
        <f ca="1">OFFSET(J137,DataBase!$AD137,0)</f>
        <v>0</v>
      </c>
      <c r="AA137" s="161">
        <f ca="1">OFFSET(K137,DataBase!$AD137,0)</f>
        <v>0</v>
      </c>
      <c r="AB137" s="161">
        <f ca="1">OFFSET(L137,DataBase!$AD137,0)</f>
        <v>0</v>
      </c>
      <c r="AC137" s="161">
        <f t="shared" si="50"/>
        <v>0</v>
      </c>
      <c r="AD137" s="159">
        <f ca="1">IFERROR(ROW(OFFSET(DataBase!$AC137,AD136,,150))+MATCH(1,OFFSET(DataBase!$AC137,AD136,,150),0)-1-ROW(),1000)</f>
        <v>1000</v>
      </c>
    </row>
    <row r="138" spans="2:30" x14ac:dyDescent="0.25">
      <c r="B138" s="300">
        <f t="shared" si="51"/>
        <v>0</v>
      </c>
      <c r="C138" s="300">
        <f t="shared" si="52"/>
        <v>0</v>
      </c>
      <c r="D138" s="300">
        <f t="shared" si="53"/>
        <v>0</v>
      </c>
      <c r="F138" s="300">
        <f t="shared" si="54"/>
        <v>0</v>
      </c>
      <c r="G138" s="300">
        <f t="shared" si="55"/>
        <v>0</v>
      </c>
      <c r="H138" s="300">
        <f t="shared" si="56"/>
        <v>0</v>
      </c>
      <c r="J138" s="300">
        <f t="shared" si="57"/>
        <v>0</v>
      </c>
      <c r="K138" s="300">
        <f t="shared" si="58"/>
        <v>0</v>
      </c>
      <c r="L138" s="300">
        <f t="shared" si="59"/>
        <v>0</v>
      </c>
      <c r="N138" s="160">
        <f ca="1">OFFSET(B138,DataBase!$R138,0)</f>
        <v>0</v>
      </c>
      <c r="O138" s="161">
        <f ca="1">OFFSET(C138,DataBase!$R138,0)</f>
        <v>0</v>
      </c>
      <c r="P138" s="161">
        <f ca="1">OFFSET(D138,DataBase!$R138,0)</f>
        <v>0</v>
      </c>
      <c r="Q138" s="139">
        <f t="shared" si="48"/>
        <v>0</v>
      </c>
      <c r="R138" s="159">
        <f ca="1">IFERROR(ROW(OFFSET(DataBase!$Q138,R137,,150))+MATCH(1,OFFSET(DataBase!$Q138,R137,,150),0)-1-ROW(),1000)</f>
        <v>1000</v>
      </c>
      <c r="T138" s="160">
        <f ca="1">OFFSET(F138,DataBase!$X138,0)</f>
        <v>0</v>
      </c>
      <c r="U138" s="161">
        <f ca="1">OFFSET(G138,DataBase!$X138,0)</f>
        <v>0</v>
      </c>
      <c r="V138" s="161">
        <f ca="1">OFFSET(H138,DataBase!$X138,0)</f>
        <v>0</v>
      </c>
      <c r="W138" s="161">
        <f t="shared" si="49"/>
        <v>0</v>
      </c>
      <c r="X138" s="159">
        <f ca="1">IFERROR(ROW(OFFSET(DataBase!$W138,X137,,150))+MATCH(1,OFFSET(DataBase!$W138,X137,,150),0)-1-ROW(),1000)</f>
        <v>1000</v>
      </c>
      <c r="Z138" s="160">
        <f ca="1">OFFSET(J138,DataBase!$AD138,0)</f>
        <v>0</v>
      </c>
      <c r="AA138" s="161">
        <f ca="1">OFFSET(K138,DataBase!$AD138,0)</f>
        <v>0</v>
      </c>
      <c r="AB138" s="161">
        <f ca="1">OFFSET(L138,DataBase!$AD138,0)</f>
        <v>0</v>
      </c>
      <c r="AC138" s="161">
        <f t="shared" si="50"/>
        <v>0</v>
      </c>
      <c r="AD138" s="159">
        <f ca="1">IFERROR(ROW(OFFSET(DataBase!$AC138,AD137,,150))+MATCH(1,OFFSET(DataBase!$AC138,AD137,,150),0)-1-ROW(),1000)</f>
        <v>1000</v>
      </c>
    </row>
    <row r="139" spans="2:30" x14ac:dyDescent="0.25">
      <c r="B139" s="300">
        <f t="shared" si="51"/>
        <v>0</v>
      </c>
      <c r="C139" s="300">
        <f t="shared" si="52"/>
        <v>0</v>
      </c>
      <c r="D139" s="300">
        <f t="shared" si="53"/>
        <v>0</v>
      </c>
      <c r="F139" s="300">
        <f t="shared" si="54"/>
        <v>0</v>
      </c>
      <c r="G139" s="300">
        <f t="shared" si="55"/>
        <v>0</v>
      </c>
      <c r="H139" s="300">
        <f t="shared" si="56"/>
        <v>0</v>
      </c>
      <c r="J139" s="300">
        <f t="shared" si="57"/>
        <v>0</v>
      </c>
      <c r="K139" s="300">
        <f t="shared" si="58"/>
        <v>0</v>
      </c>
      <c r="L139" s="300">
        <f t="shared" si="59"/>
        <v>0</v>
      </c>
      <c r="N139" s="160">
        <f ca="1">OFFSET(B139,DataBase!$R139,0)</f>
        <v>0</v>
      </c>
      <c r="O139" s="161">
        <f ca="1">OFFSET(C139,DataBase!$R139,0)</f>
        <v>0</v>
      </c>
      <c r="P139" s="161">
        <f ca="1">OFFSET(D139,DataBase!$R139,0)</f>
        <v>0</v>
      </c>
      <c r="Q139" s="139">
        <f t="shared" si="48"/>
        <v>0</v>
      </c>
      <c r="R139" s="159">
        <f ca="1">IFERROR(ROW(OFFSET(DataBase!$Q139,R138,,150))+MATCH(1,OFFSET(DataBase!$Q139,R138,,150),0)-1-ROW(),1000)</f>
        <v>1000</v>
      </c>
      <c r="T139" s="160">
        <f ca="1">OFFSET(F139,DataBase!$X139,0)</f>
        <v>0</v>
      </c>
      <c r="U139" s="161">
        <f ca="1">OFFSET(G139,DataBase!$X139,0)</f>
        <v>0</v>
      </c>
      <c r="V139" s="161">
        <f ca="1">OFFSET(H139,DataBase!$X139,0)</f>
        <v>0</v>
      </c>
      <c r="W139" s="161">
        <f t="shared" si="49"/>
        <v>0</v>
      </c>
      <c r="X139" s="159">
        <f ca="1">IFERROR(ROW(OFFSET(DataBase!$W139,X138,,150))+MATCH(1,OFFSET(DataBase!$W139,X138,,150),0)-1-ROW(),1000)</f>
        <v>1000</v>
      </c>
      <c r="Z139" s="160">
        <f ca="1">OFFSET(J139,DataBase!$AD139,0)</f>
        <v>0</v>
      </c>
      <c r="AA139" s="161">
        <f ca="1">OFFSET(K139,DataBase!$AD139,0)</f>
        <v>0</v>
      </c>
      <c r="AB139" s="161">
        <f ca="1">OFFSET(L139,DataBase!$AD139,0)</f>
        <v>0</v>
      </c>
      <c r="AC139" s="161">
        <f t="shared" si="50"/>
        <v>0</v>
      </c>
      <c r="AD139" s="159">
        <f ca="1">IFERROR(ROW(OFFSET(DataBase!$AC139,AD138,,150))+MATCH(1,OFFSET(DataBase!$AC139,AD138,,150),0)-1-ROW(),1000)</f>
        <v>1000</v>
      </c>
    </row>
    <row r="140" spans="2:30" x14ac:dyDescent="0.25">
      <c r="B140" s="300">
        <f t="shared" si="51"/>
        <v>0</v>
      </c>
      <c r="C140" s="300">
        <f t="shared" si="52"/>
        <v>0</v>
      </c>
      <c r="D140" s="300">
        <f t="shared" si="53"/>
        <v>0</v>
      </c>
      <c r="F140" s="300">
        <f t="shared" si="54"/>
        <v>0</v>
      </c>
      <c r="G140" s="300">
        <f t="shared" si="55"/>
        <v>0</v>
      </c>
      <c r="H140" s="300">
        <f t="shared" si="56"/>
        <v>0</v>
      </c>
      <c r="J140" s="300">
        <f t="shared" si="57"/>
        <v>0</v>
      </c>
      <c r="K140" s="300">
        <f t="shared" si="58"/>
        <v>0</v>
      </c>
      <c r="L140" s="300">
        <f t="shared" si="59"/>
        <v>0</v>
      </c>
      <c r="N140" s="160">
        <f ca="1">OFFSET(B140,DataBase!$R140,0)</f>
        <v>0</v>
      </c>
      <c r="O140" s="161">
        <f ca="1">OFFSET(C140,DataBase!$R140,0)</f>
        <v>0</v>
      </c>
      <c r="P140" s="161">
        <f ca="1">OFFSET(D140,DataBase!$R140,0)</f>
        <v>0</v>
      </c>
      <c r="Q140" s="139">
        <f t="shared" si="48"/>
        <v>0</v>
      </c>
      <c r="R140" s="159">
        <f ca="1">IFERROR(ROW(OFFSET(DataBase!$Q140,R139,,150))+MATCH(1,OFFSET(DataBase!$Q140,R139,,150),0)-1-ROW(),1000)</f>
        <v>1000</v>
      </c>
      <c r="T140" s="160">
        <f ca="1">OFFSET(F140,DataBase!$X140,0)</f>
        <v>0</v>
      </c>
      <c r="U140" s="161">
        <f ca="1">OFFSET(G140,DataBase!$X140,0)</f>
        <v>0</v>
      </c>
      <c r="V140" s="161">
        <f ca="1">OFFSET(H140,DataBase!$X140,0)</f>
        <v>0</v>
      </c>
      <c r="W140" s="161">
        <f t="shared" si="49"/>
        <v>0</v>
      </c>
      <c r="X140" s="159">
        <f ca="1">IFERROR(ROW(OFFSET(DataBase!$W140,X139,,150))+MATCH(1,OFFSET(DataBase!$W140,X139,,150),0)-1-ROW(),1000)</f>
        <v>1000</v>
      </c>
      <c r="Z140" s="160">
        <f ca="1">OFFSET(J140,DataBase!$AD140,0)</f>
        <v>0</v>
      </c>
      <c r="AA140" s="161">
        <f ca="1">OFFSET(K140,DataBase!$AD140,0)</f>
        <v>0</v>
      </c>
      <c r="AB140" s="161">
        <f ca="1">OFFSET(L140,DataBase!$AD140,0)</f>
        <v>0</v>
      </c>
      <c r="AC140" s="161">
        <f t="shared" si="50"/>
        <v>0</v>
      </c>
      <c r="AD140" s="159">
        <f ca="1">IFERROR(ROW(OFFSET(DataBase!$AC140,AD139,,150))+MATCH(1,OFFSET(DataBase!$AC140,AD139,,150),0)-1-ROW(),1000)</f>
        <v>1000</v>
      </c>
    </row>
    <row r="141" spans="2:30" x14ac:dyDescent="0.25">
      <c r="B141" s="300">
        <f t="shared" si="51"/>
        <v>0</v>
      </c>
      <c r="C141" s="300">
        <f t="shared" si="52"/>
        <v>0</v>
      </c>
      <c r="D141" s="300">
        <f t="shared" si="53"/>
        <v>0</v>
      </c>
      <c r="F141" s="300">
        <f t="shared" si="54"/>
        <v>0</v>
      </c>
      <c r="G141" s="300">
        <f t="shared" si="55"/>
        <v>0</v>
      </c>
      <c r="H141" s="300">
        <f t="shared" si="56"/>
        <v>0</v>
      </c>
      <c r="J141" s="300">
        <f t="shared" si="57"/>
        <v>0</v>
      </c>
      <c r="K141" s="300">
        <f t="shared" si="58"/>
        <v>0</v>
      </c>
      <c r="L141" s="300">
        <f t="shared" si="59"/>
        <v>0</v>
      </c>
      <c r="N141" s="160">
        <f ca="1">OFFSET(B141,DataBase!$R141,0)</f>
        <v>0</v>
      </c>
      <c r="O141" s="161">
        <f ca="1">OFFSET(C141,DataBase!$R141,0)</f>
        <v>0</v>
      </c>
      <c r="P141" s="161">
        <f ca="1">OFFSET(D141,DataBase!$R141,0)</f>
        <v>0</v>
      </c>
      <c r="Q141" s="139">
        <f t="shared" si="48"/>
        <v>0</v>
      </c>
      <c r="R141" s="159">
        <f ca="1">IFERROR(ROW(OFFSET(DataBase!$Q141,R140,,150))+MATCH(1,OFFSET(DataBase!$Q141,R140,,150),0)-1-ROW(),1000)</f>
        <v>1000</v>
      </c>
      <c r="T141" s="160">
        <f ca="1">OFFSET(F141,DataBase!$X141,0)</f>
        <v>0</v>
      </c>
      <c r="U141" s="161">
        <f ca="1">OFFSET(G141,DataBase!$X141,0)</f>
        <v>0</v>
      </c>
      <c r="V141" s="161">
        <f ca="1">OFFSET(H141,DataBase!$X141,0)</f>
        <v>0</v>
      </c>
      <c r="W141" s="161">
        <f t="shared" si="49"/>
        <v>0</v>
      </c>
      <c r="X141" s="159">
        <f ca="1">IFERROR(ROW(OFFSET(DataBase!$W141,X140,,150))+MATCH(1,OFFSET(DataBase!$W141,X140,,150),0)-1-ROW(),1000)</f>
        <v>1000</v>
      </c>
      <c r="Z141" s="160">
        <f ca="1">OFFSET(J141,DataBase!$AD141,0)</f>
        <v>0</v>
      </c>
      <c r="AA141" s="161">
        <f ca="1">OFFSET(K141,DataBase!$AD141,0)</f>
        <v>0</v>
      </c>
      <c r="AB141" s="161">
        <f ca="1">OFFSET(L141,DataBase!$AD141,0)</f>
        <v>0</v>
      </c>
      <c r="AC141" s="161">
        <f t="shared" si="50"/>
        <v>0</v>
      </c>
      <c r="AD141" s="159">
        <f ca="1">IFERROR(ROW(OFFSET(DataBase!$AC141,AD140,,150))+MATCH(1,OFFSET(DataBase!$AC141,AD140,,150),0)-1-ROW(),1000)</f>
        <v>1000</v>
      </c>
    </row>
    <row r="142" spans="2:30" x14ac:dyDescent="0.25">
      <c r="B142" s="300">
        <f t="shared" si="51"/>
        <v>0</v>
      </c>
      <c r="C142" s="300">
        <f t="shared" si="52"/>
        <v>0</v>
      </c>
      <c r="D142" s="300">
        <f t="shared" si="53"/>
        <v>0</v>
      </c>
      <c r="F142" s="300">
        <f t="shared" si="54"/>
        <v>0</v>
      </c>
      <c r="G142" s="300">
        <f t="shared" si="55"/>
        <v>0</v>
      </c>
      <c r="H142" s="300">
        <f t="shared" si="56"/>
        <v>0</v>
      </c>
      <c r="J142" s="300">
        <f t="shared" si="57"/>
        <v>0</v>
      </c>
      <c r="K142" s="300">
        <f t="shared" si="58"/>
        <v>0</v>
      </c>
      <c r="L142" s="300">
        <f t="shared" si="59"/>
        <v>0</v>
      </c>
      <c r="N142" s="160">
        <f ca="1">OFFSET(B142,DataBase!$R142,0)</f>
        <v>0</v>
      </c>
      <c r="O142" s="161">
        <f ca="1">OFFSET(C142,DataBase!$R142,0)</f>
        <v>0</v>
      </c>
      <c r="P142" s="161">
        <f ca="1">OFFSET(D142,DataBase!$R142,0)</f>
        <v>0</v>
      </c>
      <c r="Q142" s="139">
        <f t="shared" si="48"/>
        <v>0</v>
      </c>
      <c r="R142" s="159">
        <f ca="1">IFERROR(ROW(OFFSET(DataBase!$Q142,R141,,150))+MATCH(1,OFFSET(DataBase!$Q142,R141,,150),0)-1-ROW(),1000)</f>
        <v>1000</v>
      </c>
      <c r="T142" s="160">
        <f ca="1">OFFSET(F142,DataBase!$X142,0)</f>
        <v>0</v>
      </c>
      <c r="U142" s="161">
        <f ca="1">OFFSET(G142,DataBase!$X142,0)</f>
        <v>0</v>
      </c>
      <c r="V142" s="161">
        <f ca="1">OFFSET(H142,DataBase!$X142,0)</f>
        <v>0</v>
      </c>
      <c r="W142" s="161">
        <f t="shared" si="49"/>
        <v>0</v>
      </c>
      <c r="X142" s="159">
        <f ca="1">IFERROR(ROW(OFFSET(DataBase!$W142,X141,,150))+MATCH(1,OFFSET(DataBase!$W142,X141,,150),0)-1-ROW(),1000)</f>
        <v>1000</v>
      </c>
      <c r="Z142" s="160">
        <f ca="1">OFFSET(J142,DataBase!$AD142,0)</f>
        <v>0</v>
      </c>
      <c r="AA142" s="161">
        <f ca="1">OFFSET(K142,DataBase!$AD142,0)</f>
        <v>0</v>
      </c>
      <c r="AB142" s="161">
        <f ca="1">OFFSET(L142,DataBase!$AD142,0)</f>
        <v>0</v>
      </c>
      <c r="AC142" s="161">
        <f t="shared" si="50"/>
        <v>0</v>
      </c>
      <c r="AD142" s="159">
        <f ca="1">IFERROR(ROW(OFFSET(DataBase!$AC142,AD141,,150))+MATCH(1,OFFSET(DataBase!$AC142,AD141,,150),0)-1-ROW(),1000)</f>
        <v>1000</v>
      </c>
    </row>
    <row r="143" spans="2:30" x14ac:dyDescent="0.25">
      <c r="B143" s="300">
        <f t="shared" si="51"/>
        <v>0</v>
      </c>
      <c r="C143" s="300">
        <f t="shared" si="52"/>
        <v>0</v>
      </c>
      <c r="D143" s="300">
        <f t="shared" si="53"/>
        <v>0</v>
      </c>
      <c r="F143" s="300">
        <f t="shared" si="54"/>
        <v>0</v>
      </c>
      <c r="G143" s="300">
        <f t="shared" si="55"/>
        <v>0</v>
      </c>
      <c r="H143" s="300">
        <f t="shared" si="56"/>
        <v>0</v>
      </c>
      <c r="J143" s="300">
        <f t="shared" si="57"/>
        <v>0</v>
      </c>
      <c r="K143" s="300">
        <f t="shared" si="58"/>
        <v>0</v>
      </c>
      <c r="L143" s="300">
        <f t="shared" si="59"/>
        <v>0</v>
      </c>
      <c r="N143" s="160">
        <f ca="1">OFFSET(B143,DataBase!$R143,0)</f>
        <v>0</v>
      </c>
      <c r="O143" s="161">
        <f ca="1">OFFSET(C143,DataBase!$R143,0)</f>
        <v>0</v>
      </c>
      <c r="P143" s="161">
        <f ca="1">OFFSET(D143,DataBase!$R143,0)</f>
        <v>0</v>
      </c>
      <c r="Q143" s="139">
        <f t="shared" si="48"/>
        <v>0</v>
      </c>
      <c r="R143" s="159">
        <f ca="1">IFERROR(ROW(OFFSET(DataBase!$Q143,R142,,150))+MATCH(1,OFFSET(DataBase!$Q143,R142,,150),0)-1-ROW(),1000)</f>
        <v>1000</v>
      </c>
      <c r="T143" s="160">
        <f ca="1">OFFSET(F143,DataBase!$X143,0)</f>
        <v>0</v>
      </c>
      <c r="U143" s="161">
        <f ca="1">OFFSET(G143,DataBase!$X143,0)</f>
        <v>0</v>
      </c>
      <c r="V143" s="161">
        <f ca="1">OFFSET(H143,DataBase!$X143,0)</f>
        <v>0</v>
      </c>
      <c r="W143" s="161">
        <f t="shared" si="49"/>
        <v>0</v>
      </c>
      <c r="X143" s="159">
        <f ca="1">IFERROR(ROW(OFFSET(DataBase!$W143,X142,,150))+MATCH(1,OFFSET(DataBase!$W143,X142,,150),0)-1-ROW(),1000)</f>
        <v>1000</v>
      </c>
      <c r="Z143" s="160">
        <f ca="1">OFFSET(J143,DataBase!$AD143,0)</f>
        <v>0</v>
      </c>
      <c r="AA143" s="161">
        <f ca="1">OFFSET(K143,DataBase!$AD143,0)</f>
        <v>0</v>
      </c>
      <c r="AB143" s="161">
        <f ca="1">OFFSET(L143,DataBase!$AD143,0)</f>
        <v>0</v>
      </c>
      <c r="AC143" s="161">
        <f t="shared" si="50"/>
        <v>0</v>
      </c>
      <c r="AD143" s="159">
        <f ca="1">IFERROR(ROW(OFFSET(DataBase!$AC143,AD142,,150))+MATCH(1,OFFSET(DataBase!$AC143,AD142,,150),0)-1-ROW(),1000)</f>
        <v>1000</v>
      </c>
    </row>
    <row r="144" spans="2:30" x14ac:dyDescent="0.25">
      <c r="B144" s="300">
        <f t="shared" si="51"/>
        <v>0</v>
      </c>
      <c r="C144" s="300">
        <f t="shared" si="52"/>
        <v>0</v>
      </c>
      <c r="D144" s="300">
        <f t="shared" si="53"/>
        <v>0</v>
      </c>
      <c r="F144" s="300">
        <f t="shared" si="54"/>
        <v>0</v>
      </c>
      <c r="G144" s="300">
        <f t="shared" si="55"/>
        <v>0</v>
      </c>
      <c r="H144" s="300">
        <f t="shared" si="56"/>
        <v>0</v>
      </c>
      <c r="J144" s="300">
        <f t="shared" si="57"/>
        <v>0</v>
      </c>
      <c r="K144" s="300">
        <f t="shared" si="58"/>
        <v>0</v>
      </c>
      <c r="L144" s="300">
        <f t="shared" si="59"/>
        <v>0</v>
      </c>
      <c r="N144" s="160">
        <f ca="1">OFFSET(B144,DataBase!$R144,0)</f>
        <v>0</v>
      </c>
      <c r="O144" s="161">
        <f ca="1">OFFSET(C144,DataBase!$R144,0)</f>
        <v>0</v>
      </c>
      <c r="P144" s="161">
        <f ca="1">OFFSET(D144,DataBase!$R144,0)</f>
        <v>0</v>
      </c>
      <c r="Q144" s="139">
        <f t="shared" si="48"/>
        <v>0</v>
      </c>
      <c r="R144" s="159">
        <f ca="1">IFERROR(ROW(OFFSET(DataBase!$Q144,R143,,150))+MATCH(1,OFFSET(DataBase!$Q144,R143,,150),0)-1-ROW(),1000)</f>
        <v>1000</v>
      </c>
      <c r="T144" s="160">
        <f ca="1">OFFSET(F144,DataBase!$X144,0)</f>
        <v>0</v>
      </c>
      <c r="U144" s="161">
        <f ca="1">OFFSET(G144,DataBase!$X144,0)</f>
        <v>0</v>
      </c>
      <c r="V144" s="161">
        <f ca="1">OFFSET(H144,DataBase!$X144,0)</f>
        <v>0</v>
      </c>
      <c r="W144" s="161">
        <f t="shared" si="49"/>
        <v>0</v>
      </c>
      <c r="X144" s="159">
        <f ca="1">IFERROR(ROW(OFFSET(DataBase!$W144,X143,,150))+MATCH(1,OFFSET(DataBase!$W144,X143,,150),0)-1-ROW(),1000)</f>
        <v>1000</v>
      </c>
      <c r="Z144" s="160">
        <f ca="1">OFFSET(J144,DataBase!$AD144,0)</f>
        <v>0</v>
      </c>
      <c r="AA144" s="161">
        <f ca="1">OFFSET(K144,DataBase!$AD144,0)</f>
        <v>0</v>
      </c>
      <c r="AB144" s="161">
        <f ca="1">OFFSET(L144,DataBase!$AD144,0)</f>
        <v>0</v>
      </c>
      <c r="AC144" s="161">
        <f t="shared" si="50"/>
        <v>0</v>
      </c>
      <c r="AD144" s="159">
        <f ca="1">IFERROR(ROW(OFFSET(DataBase!$AC144,AD143,,150))+MATCH(1,OFFSET(DataBase!$AC144,AD143,,150),0)-1-ROW(),1000)</f>
        <v>1000</v>
      </c>
    </row>
    <row r="145" spans="2:30" x14ac:dyDescent="0.25">
      <c r="B145" s="300">
        <f t="shared" si="51"/>
        <v>0</v>
      </c>
      <c r="C145" s="300">
        <f t="shared" si="52"/>
        <v>0</v>
      </c>
      <c r="D145" s="300">
        <f t="shared" si="53"/>
        <v>0</v>
      </c>
      <c r="F145" s="300">
        <f t="shared" si="54"/>
        <v>0</v>
      </c>
      <c r="G145" s="300">
        <f t="shared" si="55"/>
        <v>0</v>
      </c>
      <c r="H145" s="300">
        <f t="shared" si="56"/>
        <v>0</v>
      </c>
      <c r="J145" s="300">
        <f t="shared" si="57"/>
        <v>0</v>
      </c>
      <c r="K145" s="300">
        <f t="shared" si="58"/>
        <v>0</v>
      </c>
      <c r="L145" s="300">
        <f t="shared" si="59"/>
        <v>0</v>
      </c>
      <c r="N145" s="160">
        <f ca="1">OFFSET(B145,DataBase!$R145,0)</f>
        <v>0</v>
      </c>
      <c r="O145" s="161">
        <f ca="1">OFFSET(C145,DataBase!$R145,0)</f>
        <v>0</v>
      </c>
      <c r="P145" s="161">
        <f ca="1">OFFSET(D145,DataBase!$R145,0)</f>
        <v>0</v>
      </c>
      <c r="Q145" s="139">
        <f t="shared" si="48"/>
        <v>0</v>
      </c>
      <c r="R145" s="159">
        <f ca="1">IFERROR(ROW(OFFSET(DataBase!$Q145,R144,,150))+MATCH(1,OFFSET(DataBase!$Q145,R144,,150),0)-1-ROW(),1000)</f>
        <v>1000</v>
      </c>
      <c r="T145" s="160">
        <f ca="1">OFFSET(F145,DataBase!$X145,0)</f>
        <v>0</v>
      </c>
      <c r="U145" s="161">
        <f ca="1">OFFSET(G145,DataBase!$X145,0)</f>
        <v>0</v>
      </c>
      <c r="V145" s="161">
        <f ca="1">OFFSET(H145,DataBase!$X145,0)</f>
        <v>0</v>
      </c>
      <c r="W145" s="161">
        <f t="shared" si="49"/>
        <v>0</v>
      </c>
      <c r="X145" s="159">
        <f ca="1">IFERROR(ROW(OFFSET(DataBase!$W145,X144,,150))+MATCH(1,OFFSET(DataBase!$W145,X144,,150),0)-1-ROW(),1000)</f>
        <v>1000</v>
      </c>
      <c r="Z145" s="160">
        <f ca="1">OFFSET(J145,DataBase!$AD145,0)</f>
        <v>0</v>
      </c>
      <c r="AA145" s="161">
        <f ca="1">OFFSET(K145,DataBase!$AD145,0)</f>
        <v>0</v>
      </c>
      <c r="AB145" s="161">
        <f ca="1">OFFSET(L145,DataBase!$AD145,0)</f>
        <v>0</v>
      </c>
      <c r="AC145" s="161">
        <f t="shared" si="50"/>
        <v>0</v>
      </c>
      <c r="AD145" s="159">
        <f ca="1">IFERROR(ROW(OFFSET(DataBase!$AC145,AD144,,150))+MATCH(1,OFFSET(DataBase!$AC145,AD144,,150),0)-1-ROW(),1000)</f>
        <v>1000</v>
      </c>
    </row>
    <row r="146" spans="2:30" x14ac:dyDescent="0.25">
      <c r="B146" s="300">
        <f t="shared" si="51"/>
        <v>0</v>
      </c>
      <c r="C146" s="300">
        <f t="shared" si="52"/>
        <v>0</v>
      </c>
      <c r="D146" s="300">
        <f t="shared" si="53"/>
        <v>0</v>
      </c>
      <c r="F146" s="300">
        <f t="shared" si="54"/>
        <v>0</v>
      </c>
      <c r="G146" s="300">
        <f t="shared" si="55"/>
        <v>0</v>
      </c>
      <c r="H146" s="300">
        <f t="shared" si="56"/>
        <v>0</v>
      </c>
      <c r="J146" s="300">
        <f t="shared" si="57"/>
        <v>0</v>
      </c>
      <c r="K146" s="300">
        <f t="shared" si="58"/>
        <v>0</v>
      </c>
      <c r="L146" s="300">
        <f t="shared" si="59"/>
        <v>0</v>
      </c>
      <c r="N146" s="160">
        <f ca="1">OFFSET(B146,DataBase!$R146,0)</f>
        <v>0</v>
      </c>
      <c r="O146" s="161">
        <f ca="1">OFFSET(C146,DataBase!$R146,0)</f>
        <v>0</v>
      </c>
      <c r="P146" s="161">
        <f ca="1">OFFSET(D146,DataBase!$R146,0)</f>
        <v>0</v>
      </c>
      <c r="Q146" s="139">
        <f t="shared" si="48"/>
        <v>0</v>
      </c>
      <c r="R146" s="159">
        <f ca="1">IFERROR(ROW(OFFSET(DataBase!$Q146,R145,,150))+MATCH(1,OFFSET(DataBase!$Q146,R145,,150),0)-1-ROW(),1000)</f>
        <v>1000</v>
      </c>
      <c r="T146" s="160">
        <f ca="1">OFFSET(F146,DataBase!$X146,0)</f>
        <v>0</v>
      </c>
      <c r="U146" s="161">
        <f ca="1">OFFSET(G146,DataBase!$X146,0)</f>
        <v>0</v>
      </c>
      <c r="V146" s="161">
        <f ca="1">OFFSET(H146,DataBase!$X146,0)</f>
        <v>0</v>
      </c>
      <c r="W146" s="161">
        <f t="shared" si="49"/>
        <v>0</v>
      </c>
      <c r="X146" s="159">
        <f ca="1">IFERROR(ROW(OFFSET(DataBase!$W146,X145,,150))+MATCH(1,OFFSET(DataBase!$W146,X145,,150),0)-1-ROW(),1000)</f>
        <v>1000</v>
      </c>
      <c r="Z146" s="160">
        <f ca="1">OFFSET(J146,DataBase!$AD146,0)</f>
        <v>0</v>
      </c>
      <c r="AA146" s="161">
        <f ca="1">OFFSET(K146,DataBase!$AD146,0)</f>
        <v>0</v>
      </c>
      <c r="AB146" s="161">
        <f ca="1">OFFSET(L146,DataBase!$AD146,0)</f>
        <v>0</v>
      </c>
      <c r="AC146" s="161">
        <f t="shared" si="50"/>
        <v>0</v>
      </c>
      <c r="AD146" s="159">
        <f ca="1">IFERROR(ROW(OFFSET(DataBase!$AC146,AD145,,150))+MATCH(1,OFFSET(DataBase!$AC146,AD145,,150),0)-1-ROW(),1000)</f>
        <v>1000</v>
      </c>
    </row>
    <row r="147" spans="2:30" x14ac:dyDescent="0.25">
      <c r="B147" s="300">
        <f t="shared" si="51"/>
        <v>0</v>
      </c>
      <c r="C147" s="300">
        <f t="shared" si="52"/>
        <v>0</v>
      </c>
      <c r="D147" s="300">
        <f t="shared" si="53"/>
        <v>0</v>
      </c>
      <c r="F147" s="300">
        <f t="shared" si="54"/>
        <v>0</v>
      </c>
      <c r="G147" s="300">
        <f t="shared" si="55"/>
        <v>0</v>
      </c>
      <c r="H147" s="300">
        <f t="shared" si="56"/>
        <v>0</v>
      </c>
      <c r="J147" s="300">
        <f t="shared" si="57"/>
        <v>0</v>
      </c>
      <c r="K147" s="300">
        <f t="shared" si="58"/>
        <v>0</v>
      </c>
      <c r="L147" s="300">
        <f t="shared" si="59"/>
        <v>0</v>
      </c>
      <c r="N147" s="160">
        <f ca="1">OFFSET(B147,DataBase!$R147,0)</f>
        <v>0</v>
      </c>
      <c r="O147" s="161">
        <f ca="1">OFFSET(C147,DataBase!$R147,0)</f>
        <v>0</v>
      </c>
      <c r="P147" s="161">
        <f ca="1">OFFSET(D147,DataBase!$R147,0)</f>
        <v>0</v>
      </c>
      <c r="Q147" s="139">
        <f t="shared" si="48"/>
        <v>0</v>
      </c>
      <c r="R147" s="159">
        <f ca="1">IFERROR(ROW(OFFSET(DataBase!$Q147,R146,,150))+MATCH(1,OFFSET(DataBase!$Q147,R146,,150),0)-1-ROW(),1000)</f>
        <v>1000</v>
      </c>
      <c r="T147" s="160">
        <f ca="1">OFFSET(F147,DataBase!$X147,0)</f>
        <v>0</v>
      </c>
      <c r="U147" s="161">
        <f ca="1">OFFSET(G147,DataBase!$X147,0)</f>
        <v>0</v>
      </c>
      <c r="V147" s="161">
        <f ca="1">OFFSET(H147,DataBase!$X147,0)</f>
        <v>0</v>
      </c>
      <c r="W147" s="161">
        <f t="shared" si="49"/>
        <v>0</v>
      </c>
      <c r="X147" s="159">
        <f ca="1">IFERROR(ROW(OFFSET(DataBase!$W147,X146,,150))+MATCH(1,OFFSET(DataBase!$W147,X146,,150),0)-1-ROW(),1000)</f>
        <v>1000</v>
      </c>
      <c r="Z147" s="160">
        <f ca="1">OFFSET(J147,DataBase!$AD147,0)</f>
        <v>0</v>
      </c>
      <c r="AA147" s="161">
        <f ca="1">OFFSET(K147,DataBase!$AD147,0)</f>
        <v>0</v>
      </c>
      <c r="AB147" s="161">
        <f ca="1">OFFSET(L147,DataBase!$AD147,0)</f>
        <v>0</v>
      </c>
      <c r="AC147" s="161">
        <f t="shared" si="50"/>
        <v>0</v>
      </c>
      <c r="AD147" s="159">
        <f ca="1">IFERROR(ROW(OFFSET(DataBase!$AC147,AD146,,150))+MATCH(1,OFFSET(DataBase!$AC147,AD146,,150),0)-1-ROW(),1000)</f>
        <v>1000</v>
      </c>
    </row>
    <row r="148" spans="2:30" x14ac:dyDescent="0.25">
      <c r="B148" s="300">
        <f t="shared" si="51"/>
        <v>0</v>
      </c>
      <c r="C148" s="300">
        <f t="shared" si="52"/>
        <v>0</v>
      </c>
      <c r="D148" s="300">
        <f t="shared" si="53"/>
        <v>0</v>
      </c>
      <c r="F148" s="300">
        <f t="shared" si="54"/>
        <v>0</v>
      </c>
      <c r="G148" s="300">
        <f t="shared" si="55"/>
        <v>0</v>
      </c>
      <c r="H148" s="300">
        <f t="shared" si="56"/>
        <v>0</v>
      </c>
      <c r="J148" s="300">
        <f t="shared" si="57"/>
        <v>0</v>
      </c>
      <c r="K148" s="300">
        <f t="shared" si="58"/>
        <v>0</v>
      </c>
      <c r="L148" s="300">
        <f t="shared" si="59"/>
        <v>0</v>
      </c>
      <c r="N148" s="160">
        <f ca="1">OFFSET(B148,DataBase!$R148,0)</f>
        <v>0</v>
      </c>
      <c r="O148" s="161">
        <f ca="1">OFFSET(C148,DataBase!$R148,0)</f>
        <v>0</v>
      </c>
      <c r="P148" s="161">
        <f ca="1">OFFSET(D148,DataBase!$R148,0)</f>
        <v>0</v>
      </c>
      <c r="Q148" s="139">
        <f t="shared" si="48"/>
        <v>0</v>
      </c>
      <c r="R148" s="159">
        <f ca="1">IFERROR(ROW(OFFSET(DataBase!$Q148,R147,,150))+MATCH(1,OFFSET(DataBase!$Q148,R147,,150),0)-1-ROW(),1000)</f>
        <v>1000</v>
      </c>
      <c r="T148" s="160">
        <f ca="1">OFFSET(F148,DataBase!$X148,0)</f>
        <v>0</v>
      </c>
      <c r="U148" s="161">
        <f ca="1">OFFSET(G148,DataBase!$X148,0)</f>
        <v>0</v>
      </c>
      <c r="V148" s="161">
        <f ca="1">OFFSET(H148,DataBase!$X148,0)</f>
        <v>0</v>
      </c>
      <c r="W148" s="161">
        <f t="shared" si="49"/>
        <v>0</v>
      </c>
      <c r="X148" s="159">
        <f ca="1">IFERROR(ROW(OFFSET(DataBase!$W148,X147,,150))+MATCH(1,OFFSET(DataBase!$W148,X147,,150),0)-1-ROW(),1000)</f>
        <v>1000</v>
      </c>
      <c r="Z148" s="160">
        <f ca="1">OFFSET(J148,DataBase!$AD148,0)</f>
        <v>0</v>
      </c>
      <c r="AA148" s="161">
        <f ca="1">OFFSET(K148,DataBase!$AD148,0)</f>
        <v>0</v>
      </c>
      <c r="AB148" s="161">
        <f ca="1">OFFSET(L148,DataBase!$AD148,0)</f>
        <v>0</v>
      </c>
      <c r="AC148" s="161">
        <f t="shared" si="50"/>
        <v>0</v>
      </c>
      <c r="AD148" s="159">
        <f ca="1">IFERROR(ROW(OFFSET(DataBase!$AC148,AD147,,150))+MATCH(1,OFFSET(DataBase!$AC148,AD147,,150),0)-1-ROW(),1000)</f>
        <v>1000</v>
      </c>
    </row>
    <row r="149" spans="2:30" x14ac:dyDescent="0.25">
      <c r="B149" s="300">
        <f t="shared" si="51"/>
        <v>0</v>
      </c>
      <c r="C149" s="300">
        <f t="shared" si="52"/>
        <v>0</v>
      </c>
      <c r="D149" s="300">
        <f t="shared" si="53"/>
        <v>0</v>
      </c>
      <c r="F149" s="300">
        <f t="shared" si="54"/>
        <v>0</v>
      </c>
      <c r="G149" s="300">
        <f t="shared" si="55"/>
        <v>0</v>
      </c>
      <c r="H149" s="300">
        <f t="shared" si="56"/>
        <v>0</v>
      </c>
      <c r="J149" s="300">
        <f t="shared" si="57"/>
        <v>0</v>
      </c>
      <c r="K149" s="300">
        <f t="shared" si="58"/>
        <v>0</v>
      </c>
      <c r="L149" s="300">
        <f t="shared" si="59"/>
        <v>0</v>
      </c>
      <c r="N149" s="160">
        <f ca="1">OFFSET(B149,DataBase!$R149,0)</f>
        <v>0</v>
      </c>
      <c r="O149" s="161">
        <f ca="1">OFFSET(C149,DataBase!$R149,0)</f>
        <v>0</v>
      </c>
      <c r="P149" s="161">
        <f ca="1">OFFSET(D149,DataBase!$R149,0)</f>
        <v>0</v>
      </c>
      <c r="Q149" s="139">
        <f t="shared" si="48"/>
        <v>0</v>
      </c>
      <c r="R149" s="159">
        <f ca="1">IFERROR(ROW(OFFSET(DataBase!$Q149,R148,,150))+MATCH(1,OFFSET(DataBase!$Q149,R148,,150),0)-1-ROW(),1000)</f>
        <v>1000</v>
      </c>
      <c r="T149" s="160">
        <f ca="1">OFFSET(F149,DataBase!$X149,0)</f>
        <v>0</v>
      </c>
      <c r="U149" s="161">
        <f ca="1">OFFSET(G149,DataBase!$X149,0)</f>
        <v>0</v>
      </c>
      <c r="V149" s="161">
        <f ca="1">OFFSET(H149,DataBase!$X149,0)</f>
        <v>0</v>
      </c>
      <c r="W149" s="161">
        <f t="shared" si="49"/>
        <v>0</v>
      </c>
      <c r="X149" s="159">
        <f ca="1">IFERROR(ROW(OFFSET(DataBase!$W149,X148,,150))+MATCH(1,OFFSET(DataBase!$W149,X148,,150),0)-1-ROW(),1000)</f>
        <v>1000</v>
      </c>
      <c r="Z149" s="160">
        <f ca="1">OFFSET(J149,DataBase!$AD149,0)</f>
        <v>0</v>
      </c>
      <c r="AA149" s="161">
        <f ca="1">OFFSET(K149,DataBase!$AD149,0)</f>
        <v>0</v>
      </c>
      <c r="AB149" s="161">
        <f ca="1">OFFSET(L149,DataBase!$AD149,0)</f>
        <v>0</v>
      </c>
      <c r="AC149" s="161">
        <f t="shared" si="50"/>
        <v>0</v>
      </c>
      <c r="AD149" s="159">
        <f ca="1">IFERROR(ROW(OFFSET(DataBase!$AC149,AD148,,150))+MATCH(1,OFFSET(DataBase!$AC149,AD148,,150),0)-1-ROW(),1000)</f>
        <v>1000</v>
      </c>
    </row>
    <row r="150" spans="2:30" x14ac:dyDescent="0.25">
      <c r="B150" s="300">
        <f t="shared" si="51"/>
        <v>0</v>
      </c>
      <c r="C150" s="300">
        <f t="shared" si="52"/>
        <v>0</v>
      </c>
      <c r="D150" s="300">
        <f t="shared" si="53"/>
        <v>0</v>
      </c>
      <c r="F150" s="300">
        <f t="shared" si="54"/>
        <v>0</v>
      </c>
      <c r="G150" s="300">
        <f t="shared" si="55"/>
        <v>0</v>
      </c>
      <c r="H150" s="300">
        <f t="shared" si="56"/>
        <v>0</v>
      </c>
      <c r="J150" s="300">
        <f t="shared" si="57"/>
        <v>0</v>
      </c>
      <c r="K150" s="300">
        <f t="shared" si="58"/>
        <v>0</v>
      </c>
      <c r="L150" s="300">
        <f t="shared" si="59"/>
        <v>0</v>
      </c>
      <c r="N150" s="160">
        <f ca="1">OFFSET(B150,DataBase!$R150,0)</f>
        <v>0</v>
      </c>
      <c r="O150" s="161">
        <f ca="1">OFFSET(C150,DataBase!$R150,0)</f>
        <v>0</v>
      </c>
      <c r="P150" s="161">
        <f ca="1">OFFSET(D150,DataBase!$R150,0)</f>
        <v>0</v>
      </c>
      <c r="Q150" s="139">
        <f t="shared" si="48"/>
        <v>0</v>
      </c>
      <c r="R150" s="159">
        <f ca="1">IFERROR(ROW(OFFSET(DataBase!$Q150,R149,,150))+MATCH(1,OFFSET(DataBase!$Q150,R149,,150),0)-1-ROW(),1000)</f>
        <v>1000</v>
      </c>
      <c r="T150" s="160">
        <f ca="1">OFFSET(F150,DataBase!$X150,0)</f>
        <v>0</v>
      </c>
      <c r="U150" s="161">
        <f ca="1">OFFSET(G150,DataBase!$X150,0)</f>
        <v>0</v>
      </c>
      <c r="V150" s="161">
        <f ca="1">OFFSET(H150,DataBase!$X150,0)</f>
        <v>0</v>
      </c>
      <c r="W150" s="161">
        <f t="shared" si="49"/>
        <v>0</v>
      </c>
      <c r="X150" s="159">
        <f ca="1">IFERROR(ROW(OFFSET(DataBase!$W150,X149,,150))+MATCH(1,OFFSET(DataBase!$W150,X149,,150),0)-1-ROW(),1000)</f>
        <v>1000</v>
      </c>
      <c r="Z150" s="160">
        <f ca="1">OFFSET(J150,DataBase!$AD150,0)</f>
        <v>0</v>
      </c>
      <c r="AA150" s="161">
        <f ca="1">OFFSET(K150,DataBase!$AD150,0)</f>
        <v>0</v>
      </c>
      <c r="AB150" s="161">
        <f ca="1">OFFSET(L150,DataBase!$AD150,0)</f>
        <v>0</v>
      </c>
      <c r="AC150" s="161">
        <f t="shared" si="50"/>
        <v>0</v>
      </c>
      <c r="AD150" s="159">
        <f ca="1">IFERROR(ROW(OFFSET(DataBase!$AC150,AD149,,150))+MATCH(1,OFFSET(DataBase!$AC150,AD149,,150),0)-1-ROW(),1000)</f>
        <v>1000</v>
      </c>
    </row>
    <row r="151" spans="2:30" x14ac:dyDescent="0.25">
      <c r="B151" s="300">
        <f t="shared" si="51"/>
        <v>0</v>
      </c>
      <c r="C151" s="300">
        <f t="shared" si="52"/>
        <v>0</v>
      </c>
      <c r="D151" s="300">
        <f t="shared" si="53"/>
        <v>0</v>
      </c>
      <c r="F151" s="300">
        <f t="shared" si="54"/>
        <v>0</v>
      </c>
      <c r="G151" s="300">
        <f t="shared" si="55"/>
        <v>0</v>
      </c>
      <c r="H151" s="300">
        <f t="shared" si="56"/>
        <v>0</v>
      </c>
      <c r="J151" s="300">
        <f t="shared" si="57"/>
        <v>0</v>
      </c>
      <c r="K151" s="300">
        <f t="shared" si="58"/>
        <v>0</v>
      </c>
      <c r="L151" s="300">
        <f t="shared" si="59"/>
        <v>0</v>
      </c>
      <c r="N151" s="160">
        <f ca="1">OFFSET(B151,DataBase!$R151,0)</f>
        <v>0</v>
      </c>
      <c r="O151" s="161">
        <f ca="1">OFFSET(C151,DataBase!$R151,0)</f>
        <v>0</v>
      </c>
      <c r="P151" s="161">
        <f ca="1">OFFSET(D151,DataBase!$R151,0)</f>
        <v>0</v>
      </c>
      <c r="Q151" s="139">
        <f t="shared" si="48"/>
        <v>0</v>
      </c>
      <c r="R151" s="159">
        <f ca="1">IFERROR(ROW(OFFSET(DataBase!$Q151,R150,,150))+MATCH(1,OFFSET(DataBase!$Q151,R150,,150),0)-1-ROW(),1000)</f>
        <v>1000</v>
      </c>
      <c r="T151" s="160">
        <f ca="1">OFFSET(F151,DataBase!$X151,0)</f>
        <v>0</v>
      </c>
      <c r="U151" s="161">
        <f ca="1">OFFSET(G151,DataBase!$X151,0)</f>
        <v>0</v>
      </c>
      <c r="V151" s="161">
        <f ca="1">OFFSET(H151,DataBase!$X151,0)</f>
        <v>0</v>
      </c>
      <c r="W151" s="161">
        <f t="shared" si="49"/>
        <v>0</v>
      </c>
      <c r="X151" s="159">
        <f ca="1">IFERROR(ROW(OFFSET(DataBase!$W151,X150,,150))+MATCH(1,OFFSET(DataBase!$W151,X150,,150),0)-1-ROW(),1000)</f>
        <v>1000</v>
      </c>
      <c r="Z151" s="160">
        <f ca="1">OFFSET(J151,DataBase!$AD151,0)</f>
        <v>0</v>
      </c>
      <c r="AA151" s="161">
        <f ca="1">OFFSET(K151,DataBase!$AD151,0)</f>
        <v>0</v>
      </c>
      <c r="AB151" s="161">
        <f ca="1">OFFSET(L151,DataBase!$AD151,0)</f>
        <v>0</v>
      </c>
      <c r="AC151" s="161">
        <f t="shared" si="50"/>
        <v>0</v>
      </c>
      <c r="AD151" s="159">
        <f ca="1">IFERROR(ROW(OFFSET(DataBase!$AC151,AD150,,150))+MATCH(1,OFFSET(DataBase!$AC151,AD150,,150),0)-1-ROW(),1000)</f>
        <v>1000</v>
      </c>
    </row>
    <row r="152" spans="2:30" x14ac:dyDescent="0.25">
      <c r="B152" s="300">
        <f t="shared" si="51"/>
        <v>0</v>
      </c>
      <c r="C152" s="300">
        <f t="shared" si="52"/>
        <v>0</v>
      </c>
      <c r="D152" s="300">
        <f t="shared" si="53"/>
        <v>0</v>
      </c>
      <c r="F152" s="300">
        <f t="shared" si="54"/>
        <v>0</v>
      </c>
      <c r="G152" s="300">
        <f t="shared" si="55"/>
        <v>0</v>
      </c>
      <c r="H152" s="300">
        <f t="shared" si="56"/>
        <v>0</v>
      </c>
      <c r="J152" s="300">
        <f t="shared" si="57"/>
        <v>0</v>
      </c>
      <c r="K152" s="300">
        <f t="shared" si="58"/>
        <v>0</v>
      </c>
      <c r="L152" s="300">
        <f t="shared" si="59"/>
        <v>0</v>
      </c>
      <c r="N152" s="162">
        <f ca="1">OFFSET(B152,DataBase!$R152,0)</f>
        <v>0</v>
      </c>
      <c r="O152" s="163">
        <f ca="1">OFFSET(C152,DataBase!$R152,0)</f>
        <v>0</v>
      </c>
      <c r="P152" s="163">
        <f ca="1">OFFSET(D152,DataBase!$R152,0)</f>
        <v>0</v>
      </c>
      <c r="Q152" s="156">
        <f t="shared" si="48"/>
        <v>0</v>
      </c>
      <c r="R152" s="159">
        <f ca="1">IFERROR(ROW(OFFSET(DataBase!$Q152,R151,,150))+MATCH(1,OFFSET(DataBase!$Q152,R151,,150),0)-1-ROW(),1000)</f>
        <v>1000</v>
      </c>
      <c r="T152" s="162">
        <f ca="1">OFFSET(F152,DataBase!$X152,0)</f>
        <v>0</v>
      </c>
      <c r="U152" s="163">
        <f ca="1">OFFSET(G152,DataBase!$X152,0)</f>
        <v>0</v>
      </c>
      <c r="V152" s="163">
        <f ca="1">OFFSET(H152,DataBase!$X152,0)</f>
        <v>0</v>
      </c>
      <c r="W152" s="163">
        <f t="shared" si="49"/>
        <v>0</v>
      </c>
      <c r="X152" s="159">
        <f ca="1">IFERROR(ROW(OFFSET(DataBase!$W152,X151,,150))+MATCH(1,OFFSET(DataBase!$W152,X151,,150),0)-1-ROW(),1000)</f>
        <v>1000</v>
      </c>
      <c r="Z152" s="162">
        <f ca="1">OFFSET(J152,DataBase!$AD152,0)</f>
        <v>0</v>
      </c>
      <c r="AA152" s="163">
        <f ca="1">OFFSET(K152,DataBase!$AD152,0)</f>
        <v>0</v>
      </c>
      <c r="AB152" s="163">
        <f ca="1">OFFSET(L152,DataBase!$AD152,0)</f>
        <v>0</v>
      </c>
      <c r="AC152" s="163">
        <f t="shared" si="50"/>
        <v>0</v>
      </c>
      <c r="AD152" s="159">
        <f ca="1">IFERROR(ROW(OFFSET(DataBase!$AC152,AD151,,150))+MATCH(1,OFFSET(DataBase!$AC152,AD151,,150),0)-1-ROW(),1000)</f>
        <v>1000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ource2Database"/>
  <dimension ref="A2:U453"/>
  <sheetViews>
    <sheetView showGridLines="0" showRowColHeaders="0" workbookViewId="0">
      <pane ySplit="2" topLeftCell="A419" activePane="bottomLeft" state="frozen"/>
      <selection pane="bottomLeft"/>
    </sheetView>
  </sheetViews>
  <sheetFormatPr defaultRowHeight="15" x14ac:dyDescent="0.25"/>
  <cols>
    <col min="1" max="1" width="1.7109375" customWidth="1"/>
    <col min="2" max="2" width="24.7109375" customWidth="1"/>
    <col min="5" max="6" width="1.7109375" customWidth="1"/>
    <col min="7" max="7" width="26.85546875" bestFit="1" customWidth="1"/>
    <col min="8" max="8" width="11.85546875" customWidth="1"/>
    <col min="9" max="9" width="10.7109375" style="298" customWidth="1"/>
    <col min="10" max="14" width="6.7109375" style="298" customWidth="1"/>
    <col min="15" max="15" width="8.5703125" bestFit="1" customWidth="1"/>
    <col min="16" max="16" width="29.42578125" customWidth="1"/>
    <col min="17" max="17" width="1.7109375" customWidth="1"/>
    <col min="18" max="18" width="28.42578125" customWidth="1"/>
    <col min="19" max="19" width="11.7109375" customWidth="1"/>
  </cols>
  <sheetData>
    <row r="2" spans="1:21" s="39" customFormat="1" ht="30" x14ac:dyDescent="0.25">
      <c r="A2"/>
      <c r="B2" s="77" t="s">
        <v>56</v>
      </c>
      <c r="C2" s="78" t="s">
        <v>27</v>
      </c>
      <c r="D2" s="78" t="s">
        <v>28</v>
      </c>
      <c r="E2"/>
      <c r="G2" s="77" t="s">
        <v>56</v>
      </c>
      <c r="H2" s="78" t="s">
        <v>27</v>
      </c>
      <c r="I2" s="78" t="s">
        <v>28</v>
      </c>
      <c r="J2" s="78" t="s">
        <v>48</v>
      </c>
      <c r="K2" s="79" t="s">
        <v>49</v>
      </c>
      <c r="L2" s="79" t="s">
        <v>58</v>
      </c>
      <c r="M2" s="79" t="s">
        <v>61</v>
      </c>
      <c r="N2" s="79" t="s">
        <v>62</v>
      </c>
      <c r="O2" s="79" t="s">
        <v>63</v>
      </c>
      <c r="P2" s="80" t="s">
        <v>64</v>
      </c>
      <c r="R2" s="74" t="s">
        <v>56</v>
      </c>
      <c r="S2" s="75" t="s">
        <v>57</v>
      </c>
      <c r="T2" s="75" t="s">
        <v>59</v>
      </c>
      <c r="U2" s="76" t="s">
        <v>60</v>
      </c>
    </row>
    <row r="3" spans="1:21" x14ac:dyDescent="0.25">
      <c r="A3" s="39"/>
      <c r="B3" s="135" t="str">
        <f t="shared" ref="B3:B34" si="0">IF(ROW(A3)+4&lt;=ROW(TotalAssets1),INDEX(Input,ROW(A3)+1,3),0)</f>
        <v>ASSETS</v>
      </c>
      <c r="C3" s="135">
        <f t="shared" ref="C3:C34" si="1">IF(ROW()+4&lt;=ROW(TotalAssets1),INDEX(Input,ROW()+1,4),0)</f>
        <v>0</v>
      </c>
      <c r="D3" s="135">
        <f t="shared" ref="D3:D34" si="2">IF(ROW()+4&lt;=ROW(TotalAssets1),INDEX(Input,ROW()+1,5),0)</f>
        <v>0</v>
      </c>
      <c r="E3" s="39"/>
      <c r="G3" s="138" t="str">
        <f ca="1">IF(N2=1,0,OFFSET(B3,PrnDB!$K3,0))</f>
        <v>ASSETS</v>
      </c>
      <c r="H3" s="139">
        <f ca="1">OFFSET(C3,PrnDB!$K3,0)</f>
        <v>0</v>
      </c>
      <c r="I3" s="294">
        <f ca="1">OFFSET(D3,PrnDB!$K3,0)</f>
        <v>0</v>
      </c>
      <c r="J3" s="294">
        <f t="shared" ref="J3:J66" si="3">IF(OR($B3&lt;&gt;0),1,0)</f>
        <v>1</v>
      </c>
      <c r="K3" s="295">
        <f ca="1">IFERROR(ROW(OFFSET(PrnDB!$J3,K2,,450))+MATCH(1,OFFSET(PrnDB!$J3,K2,,450),0)-1-ROW()-IF(OR(N1=1,N1=2),N1,0),1000)</f>
        <v>0</v>
      </c>
      <c r="L3" s="296">
        <f ca="1">IF(PrnDB!$G3=0,0,IFERROR(INDEX(PrnDB!$S$3:$S$17,MATCH(PrnDB!$G3,PrnDB!$R$3:$R$17,0),1),3))</f>
        <v>1</v>
      </c>
      <c r="M3" s="296">
        <f ca="1">IFERROR(INDEX(PrnDB!$T$3:$T$17,MATCH(PrnDB!$G3,PrnDB!$R$3:$R$17,0),1),0)</f>
        <v>0</v>
      </c>
      <c r="N3" s="296">
        <f ca="1">IFERROR(INDEX(PrnDB!$U$3:$U$17,MATCH(PrnDB!$G3,PrnDB!$R$3:$R$17,0),1),0)</f>
        <v>0</v>
      </c>
      <c r="O3" s="141" t="b">
        <f t="shared" ref="O3:O66" si="4">K2&lt;&gt;1000</f>
        <v>1</v>
      </c>
      <c r="P3" s="142" t="str">
        <f ca="1">IF(PrnDB!$L3=0,"",IF(PrnDB!$L3&gt;1,"    ","")&amp;IF(PrnDB!$L3=3,"    ","")&amp;PrnDB!$G3)</f>
        <v>ASSETS</v>
      </c>
      <c r="R3" s="68" t="s">
        <v>2</v>
      </c>
      <c r="S3" s="69">
        <v>1</v>
      </c>
      <c r="T3" s="69"/>
      <c r="U3" s="70"/>
    </row>
    <row r="4" spans="1:21" x14ac:dyDescent="0.25">
      <c r="B4" s="135" t="str">
        <f t="shared" si="0"/>
        <v>Current Assets</v>
      </c>
      <c r="C4" s="135">
        <f t="shared" si="1"/>
        <v>0</v>
      </c>
      <c r="D4" s="135">
        <f t="shared" si="2"/>
        <v>0</v>
      </c>
      <c r="G4" s="138" t="str">
        <f ca="1">IF(N3=1,0,OFFSET(B4,PrnDB!$K4,0))</f>
        <v>Current Assets</v>
      </c>
      <c r="H4" s="139">
        <f ca="1">OFFSET(C4,PrnDB!$K4,0)</f>
        <v>0</v>
      </c>
      <c r="I4" s="294">
        <f ca="1">OFFSET(D4,PrnDB!$K4,0)</f>
        <v>0</v>
      </c>
      <c r="J4" s="294">
        <f t="shared" si="3"/>
        <v>1</v>
      </c>
      <c r="K4" s="295">
        <f ca="1">IFERROR(ROW(OFFSET(PrnDB!$J4,K3,,450))+MATCH(1,OFFSET(PrnDB!$J4,K3,,450),0)-1-ROW()-IF(OR(N2=1,N2=2),N2,0),1000)</f>
        <v>0</v>
      </c>
      <c r="L4" s="296">
        <f ca="1">IF(PrnDB!$G4=0,0,IFERROR(INDEX(PrnDB!$S$3:$S$17,MATCH(PrnDB!$G4,PrnDB!$R$3:$R$17,0),1),3))</f>
        <v>2</v>
      </c>
      <c r="M4" s="296">
        <f ca="1">IFERROR(INDEX(PrnDB!$T$3:$T$17,MATCH(PrnDB!$G4,PrnDB!$R$3:$R$17,0),1),0)</f>
        <v>0</v>
      </c>
      <c r="N4" s="296">
        <f ca="1">IFERROR(INDEX(PrnDB!$U$3:$U$17,MATCH(PrnDB!$G4,PrnDB!$R$3:$R$17,0),1),0)</f>
        <v>0</v>
      </c>
      <c r="O4" s="141" t="b">
        <f t="shared" ca="1" si="4"/>
        <v>1</v>
      </c>
      <c r="P4" s="142" t="str">
        <f ca="1">IF(PrnDB!$L4=0,"",IF(PrnDB!$L4&gt;1,"    ","")&amp;IF(PrnDB!$L4=3,"    ","")&amp;PrnDB!$G4)</f>
        <v xml:space="preserve">    Current Assets</v>
      </c>
      <c r="R4" s="68" t="s">
        <v>3</v>
      </c>
      <c r="S4" s="69">
        <v>2</v>
      </c>
      <c r="T4" s="69"/>
      <c r="U4" s="70"/>
    </row>
    <row r="5" spans="1:21" x14ac:dyDescent="0.25">
      <c r="B5" s="135" t="str">
        <f t="shared" si="0"/>
        <v>Cash</v>
      </c>
      <c r="C5" s="135">
        <f t="shared" si="1"/>
        <v>1000</v>
      </c>
      <c r="D5" s="135">
        <f t="shared" si="2"/>
        <v>2500</v>
      </c>
      <c r="G5" s="138" t="str">
        <f ca="1">IF(N4=1,0,OFFSET(B5,PrnDB!$K5,0))</f>
        <v>Cash</v>
      </c>
      <c r="H5" s="139">
        <f ca="1">OFFSET(C5,PrnDB!$K5,0)</f>
        <v>1000</v>
      </c>
      <c r="I5" s="294">
        <f ca="1">OFFSET(D5,PrnDB!$K5,0)</f>
        <v>2500</v>
      </c>
      <c r="J5" s="294">
        <f t="shared" si="3"/>
        <v>1</v>
      </c>
      <c r="K5" s="295">
        <f ca="1">IFERROR(ROW(OFFSET(PrnDB!$J5,K4,,450))+MATCH(1,OFFSET(PrnDB!$J5,K4,,450),0)-1-ROW()-IF(OR(N3=1,N3=2),N3,0),1000)</f>
        <v>0</v>
      </c>
      <c r="L5" s="296">
        <f ca="1">IF(PrnDB!$G5=0,0,IFERROR(INDEX(PrnDB!$S$3:$S$17,MATCH(PrnDB!$G5,PrnDB!$R$3:$R$17,0),1),3))</f>
        <v>3</v>
      </c>
      <c r="M5" s="296">
        <f ca="1">IFERROR(INDEX(PrnDB!$T$3:$T$17,MATCH(PrnDB!$G5,PrnDB!$R$3:$R$17,0),1),0)</f>
        <v>0</v>
      </c>
      <c r="N5" s="296">
        <f ca="1">IFERROR(INDEX(PrnDB!$U$3:$U$17,MATCH(PrnDB!$G5,PrnDB!$R$3:$R$17,0),1),0)</f>
        <v>0</v>
      </c>
      <c r="O5" s="141" t="b">
        <f t="shared" ca="1" si="4"/>
        <v>1</v>
      </c>
      <c r="P5" s="142" t="str">
        <f ca="1">IF(PrnDB!$L5=0,"",IF(PrnDB!$L5&gt;1,"    ","")&amp;IF(PrnDB!$L5=3,"    ","")&amp;PrnDB!$G5)</f>
        <v xml:space="preserve">        Cash</v>
      </c>
      <c r="R5" s="68" t="s">
        <v>8</v>
      </c>
      <c r="S5" s="69">
        <v>2</v>
      </c>
      <c r="T5" s="69">
        <v>2</v>
      </c>
      <c r="U5" s="70">
        <v>1</v>
      </c>
    </row>
    <row r="6" spans="1:21" x14ac:dyDescent="0.25">
      <c r="B6" s="135" t="str">
        <f t="shared" si="0"/>
        <v>Trade Accounts Receivable</v>
      </c>
      <c r="C6" s="135">
        <f t="shared" si="1"/>
        <v>1100</v>
      </c>
      <c r="D6" s="135">
        <f t="shared" si="2"/>
        <v>550</v>
      </c>
      <c r="G6" s="138" t="str">
        <f ca="1">IF(N5=1,0,OFFSET(B6,PrnDB!$K6,0))</f>
        <v>Trade Accounts Receivable</v>
      </c>
      <c r="H6" s="139">
        <f ca="1">OFFSET(C6,PrnDB!$K6,0)</f>
        <v>1100</v>
      </c>
      <c r="I6" s="294">
        <f ca="1">OFFSET(D6,PrnDB!$K6,0)</f>
        <v>550</v>
      </c>
      <c r="J6" s="294">
        <f t="shared" si="3"/>
        <v>1</v>
      </c>
      <c r="K6" s="295">
        <f ca="1">IFERROR(ROW(OFFSET(PrnDB!$J6,K5,,450))+MATCH(1,OFFSET(PrnDB!$J6,K5,,450),0)-1-ROW()-IF(OR(N4=1,N4=2),N4,0),1000)</f>
        <v>0</v>
      </c>
      <c r="L6" s="296">
        <f ca="1">IF(PrnDB!$G6=0,0,IFERROR(INDEX(PrnDB!$S$3:$S$17,MATCH(PrnDB!$G6,PrnDB!$R$3:$R$17,0),1),3))</f>
        <v>3</v>
      </c>
      <c r="M6" s="296">
        <f ca="1">IFERROR(INDEX(PrnDB!$T$3:$T$17,MATCH(PrnDB!$G6,PrnDB!$R$3:$R$17,0),1),0)</f>
        <v>0</v>
      </c>
      <c r="N6" s="296">
        <f ca="1">IFERROR(INDEX(PrnDB!$U$3:$U$17,MATCH(PrnDB!$G6,PrnDB!$R$3:$R$17,0),1),0)</f>
        <v>0</v>
      </c>
      <c r="O6" s="141" t="b">
        <f t="shared" ca="1" si="4"/>
        <v>1</v>
      </c>
      <c r="P6" s="142" t="str">
        <f ca="1">IF(PrnDB!$L6=0,"",IF(PrnDB!$L6&gt;1,"    ","")&amp;IF(PrnDB!$L6=3,"    ","")&amp;PrnDB!$G6)</f>
        <v xml:space="preserve">        Trade Accounts Receivable</v>
      </c>
      <c r="R6" s="68" t="s">
        <v>35</v>
      </c>
      <c r="S6" s="69">
        <v>2</v>
      </c>
      <c r="T6" s="69"/>
      <c r="U6" s="70"/>
    </row>
    <row r="7" spans="1:21" x14ac:dyDescent="0.25">
      <c r="B7" s="135" t="str">
        <f t="shared" si="0"/>
        <v>Inventories</v>
      </c>
      <c r="C7" s="135">
        <f t="shared" si="1"/>
        <v>700</v>
      </c>
      <c r="D7" s="135">
        <f t="shared" si="2"/>
        <v>600</v>
      </c>
      <c r="G7" s="138" t="str">
        <f ca="1">IF(N6=1,0,OFFSET(B7,PrnDB!$K7,0))</f>
        <v>Inventories</v>
      </c>
      <c r="H7" s="139">
        <f ca="1">OFFSET(C7,PrnDB!$K7,0)</f>
        <v>700</v>
      </c>
      <c r="I7" s="294">
        <f ca="1">OFFSET(D7,PrnDB!$K7,0)</f>
        <v>600</v>
      </c>
      <c r="J7" s="294">
        <f t="shared" si="3"/>
        <v>1</v>
      </c>
      <c r="K7" s="295">
        <f ca="1">IFERROR(ROW(OFFSET(PrnDB!$J7,K6,,450))+MATCH(1,OFFSET(PrnDB!$J7,K6,,450),0)-1-ROW()-IF(OR(N5=1,N5=2),N5,0),1000)</f>
        <v>0</v>
      </c>
      <c r="L7" s="296">
        <f ca="1">IF(PrnDB!$G7=0,0,IFERROR(INDEX(PrnDB!$S$3:$S$17,MATCH(PrnDB!$G7,PrnDB!$R$3:$R$17,0),1),3))</f>
        <v>3</v>
      </c>
      <c r="M7" s="296">
        <f ca="1">IFERROR(INDEX(PrnDB!$T$3:$T$17,MATCH(PrnDB!$G7,PrnDB!$R$3:$R$17,0),1),0)</f>
        <v>0</v>
      </c>
      <c r="N7" s="296">
        <f ca="1">IFERROR(INDEX(PrnDB!$U$3:$U$17,MATCH(PrnDB!$G7,PrnDB!$R$3:$R$17,0),1),0)</f>
        <v>0</v>
      </c>
      <c r="O7" s="141" t="b">
        <f t="shared" ca="1" si="4"/>
        <v>1</v>
      </c>
      <c r="P7" s="142" t="str">
        <f ca="1">IF(PrnDB!$L7=0,"",IF(PrnDB!$L7&gt;1,"    ","")&amp;IF(PrnDB!$L7=3,"    ","")&amp;PrnDB!$G7)</f>
        <v xml:space="preserve">        Inventories</v>
      </c>
      <c r="R7" s="68" t="s">
        <v>9</v>
      </c>
      <c r="S7" s="69">
        <v>2</v>
      </c>
      <c r="T7" s="69">
        <v>2</v>
      </c>
      <c r="U7" s="70"/>
    </row>
    <row r="8" spans="1:21" x14ac:dyDescent="0.25">
      <c r="B8" s="135">
        <f t="shared" si="0"/>
        <v>0</v>
      </c>
      <c r="C8" s="135">
        <f t="shared" si="1"/>
        <v>0</v>
      </c>
      <c r="D8" s="135">
        <f t="shared" si="2"/>
        <v>0</v>
      </c>
      <c r="G8" s="138" t="str">
        <f ca="1">IF(N7=1,0,OFFSET(B8,PrnDB!$K8,0))</f>
        <v>Total Current Assets</v>
      </c>
      <c r="H8" s="139">
        <f ca="1">OFFSET(C8,PrnDB!$K8,0)</f>
        <v>2800</v>
      </c>
      <c r="I8" s="294">
        <f ca="1">OFFSET(D8,PrnDB!$K8,0)</f>
        <v>3650</v>
      </c>
      <c r="J8" s="294">
        <f t="shared" si="3"/>
        <v>0</v>
      </c>
      <c r="K8" s="295">
        <f ca="1">IFERROR(ROW(OFFSET(PrnDB!$J8,K7,,450))+MATCH(1,OFFSET(PrnDB!$J8,K7,,450),0)-1-ROW()-IF(OR(N6=1,N6=2),N6,0),1000)</f>
        <v>7</v>
      </c>
      <c r="L8" s="296">
        <f ca="1">IF(PrnDB!$G8=0,0,IFERROR(INDEX(PrnDB!$S$3:$S$17,MATCH(PrnDB!$G8,PrnDB!$R$3:$R$17,0),1),3))</f>
        <v>2</v>
      </c>
      <c r="M8" s="296">
        <f ca="1">IFERROR(INDEX(PrnDB!$T$3:$T$17,MATCH(PrnDB!$G8,PrnDB!$R$3:$R$17,0),1),0)</f>
        <v>2</v>
      </c>
      <c r="N8" s="296">
        <f ca="1">IFERROR(INDEX(PrnDB!$U$3:$U$17,MATCH(PrnDB!$G8,PrnDB!$R$3:$R$17,0),1),0)</f>
        <v>1</v>
      </c>
      <c r="O8" s="141" t="b">
        <f t="shared" ca="1" si="4"/>
        <v>1</v>
      </c>
      <c r="P8" s="142" t="str">
        <f ca="1">IF(PrnDB!$L8=0,"",IF(PrnDB!$L8&gt;1,"    ","")&amp;IF(PrnDB!$L8=3,"    ","")&amp;PrnDB!$G8)</f>
        <v xml:space="preserve">    Total Current Assets</v>
      </c>
      <c r="R8" s="68" t="s">
        <v>11</v>
      </c>
      <c r="S8" s="69">
        <v>1</v>
      </c>
      <c r="T8" s="69">
        <v>1</v>
      </c>
      <c r="U8" s="70">
        <v>1</v>
      </c>
    </row>
    <row r="9" spans="1:21" x14ac:dyDescent="0.25">
      <c r="B9" s="135">
        <f t="shared" si="0"/>
        <v>0</v>
      </c>
      <c r="C9" s="135">
        <f t="shared" si="1"/>
        <v>0</v>
      </c>
      <c r="D9" s="135">
        <f t="shared" si="2"/>
        <v>0</v>
      </c>
      <c r="G9" s="138">
        <f ca="1">IF(N8=1,0,OFFSET(B9,PrnDB!$K9,0))</f>
        <v>0</v>
      </c>
      <c r="H9" s="139">
        <f ca="1">OFFSET(C9,PrnDB!$K9,0)</f>
        <v>0</v>
      </c>
      <c r="I9" s="294">
        <f ca="1">OFFSET(D9,PrnDB!$K9,0)</f>
        <v>0</v>
      </c>
      <c r="J9" s="294">
        <f t="shared" si="3"/>
        <v>0</v>
      </c>
      <c r="K9" s="295">
        <f ca="1">IFERROR(ROW(OFFSET(PrnDB!$J9,K8,,450))+MATCH(1,OFFSET(PrnDB!$J9,K8,,450),0)-1-ROW()-IF(OR(N7=1,N7=2),N7,0),1000)</f>
        <v>7</v>
      </c>
      <c r="L9" s="296">
        <f ca="1">IF(PrnDB!$G9=0,0,IFERROR(INDEX(PrnDB!$S$3:$S$17,MATCH(PrnDB!$G9,PrnDB!$R$3:$R$17,0),1),3))</f>
        <v>0</v>
      </c>
      <c r="M9" s="296">
        <f ca="1">IFERROR(INDEX(PrnDB!$T$3:$T$17,MATCH(PrnDB!$G9,PrnDB!$R$3:$R$17,0),1),0)</f>
        <v>0</v>
      </c>
      <c r="N9" s="296">
        <f ca="1">IFERROR(INDEX(PrnDB!$U$3:$U$17,MATCH(PrnDB!$G9,PrnDB!$R$3:$R$17,0),1),0)</f>
        <v>0</v>
      </c>
      <c r="O9" s="141" t="b">
        <f t="shared" ca="1" si="4"/>
        <v>1</v>
      </c>
      <c r="P9" s="142" t="str">
        <f ca="1">IF(PrnDB!$L9=0,"",IF(PrnDB!$L9&gt;1,"    ","")&amp;IF(PrnDB!$L9=3,"    ","")&amp;PrnDB!$G9)</f>
        <v/>
      </c>
      <c r="R9" s="68" t="s">
        <v>7</v>
      </c>
      <c r="S9" s="69">
        <v>1</v>
      </c>
      <c r="T9" s="69"/>
      <c r="U9" s="70"/>
    </row>
    <row r="10" spans="1:21" x14ac:dyDescent="0.25">
      <c r="B10" s="135">
        <f t="shared" si="0"/>
        <v>0</v>
      </c>
      <c r="C10" s="135">
        <f t="shared" si="1"/>
        <v>0</v>
      </c>
      <c r="D10" s="135">
        <f t="shared" si="2"/>
        <v>0</v>
      </c>
      <c r="G10" s="138" t="str">
        <f ca="1">IF(N9=1,0,OFFSET(B10,PrnDB!$K10,0))</f>
        <v>Non-Current Assets</v>
      </c>
      <c r="H10" s="139">
        <f ca="1">OFFSET(C10,PrnDB!$K10,0)</f>
        <v>0</v>
      </c>
      <c r="I10" s="294">
        <f ca="1">OFFSET(D10,PrnDB!$K10,0)</f>
        <v>0</v>
      </c>
      <c r="J10" s="294">
        <f t="shared" si="3"/>
        <v>0</v>
      </c>
      <c r="K10" s="295">
        <f ca="1">IFERROR(ROW(OFFSET(PrnDB!$J10,K9,,450))+MATCH(1,OFFSET(PrnDB!$J10,K9,,450),0)-1-ROW()-IF(OR(N8=1,N8=2),N8,0),1000)</f>
        <v>6</v>
      </c>
      <c r="L10" s="296">
        <f ca="1">IF(PrnDB!$G10=0,0,IFERROR(INDEX(PrnDB!$S$3:$S$17,MATCH(PrnDB!$G10,PrnDB!$R$3:$R$17,0),1),3))</f>
        <v>2</v>
      </c>
      <c r="M10" s="296">
        <f ca="1">IFERROR(INDEX(PrnDB!$T$3:$T$17,MATCH(PrnDB!$G10,PrnDB!$R$3:$R$17,0),1),0)</f>
        <v>0</v>
      </c>
      <c r="N10" s="296">
        <f ca="1">IFERROR(INDEX(PrnDB!$U$3:$U$17,MATCH(PrnDB!$G10,PrnDB!$R$3:$R$17,0),1),0)</f>
        <v>0</v>
      </c>
      <c r="O10" s="141" t="b">
        <f t="shared" ca="1" si="4"/>
        <v>1</v>
      </c>
      <c r="P10" s="142" t="str">
        <f ca="1">IF(PrnDB!$L10=0,"",IF(PrnDB!$L10&gt;1,"    ","")&amp;IF(PrnDB!$L10=3,"    ","")&amp;PrnDB!$G10)</f>
        <v xml:space="preserve">    Non-Current Assets</v>
      </c>
      <c r="R10" s="68" t="s">
        <v>10</v>
      </c>
      <c r="S10" s="69">
        <v>2</v>
      </c>
      <c r="T10" s="69"/>
      <c r="U10" s="70"/>
    </row>
    <row r="11" spans="1:21" x14ac:dyDescent="0.25">
      <c r="B11" s="135">
        <f t="shared" si="0"/>
        <v>0</v>
      </c>
      <c r="C11" s="135">
        <f t="shared" si="1"/>
        <v>0</v>
      </c>
      <c r="D11" s="135">
        <f t="shared" si="2"/>
        <v>0</v>
      </c>
      <c r="G11" s="138" t="str">
        <f ca="1">IF(N10=1,0,OFFSET(B11,PrnDB!$K11,0))</f>
        <v>Property, Plant &amp; Equipment</v>
      </c>
      <c r="H11" s="139">
        <f ca="1">OFFSET(C11,PrnDB!$K11,0)</f>
        <v>2500</v>
      </c>
      <c r="I11" s="294">
        <f ca="1">OFFSET(D11,PrnDB!$K11,0)</f>
        <v>3000</v>
      </c>
      <c r="J11" s="294">
        <f t="shared" si="3"/>
        <v>0</v>
      </c>
      <c r="K11" s="295">
        <f ca="1">IFERROR(ROW(OFFSET(PrnDB!$J11,K10,,450))+MATCH(1,OFFSET(PrnDB!$J11,K10,,450),0)-1-ROW()-IF(OR(N9=1,N9=2),N9,0),1000)</f>
        <v>6</v>
      </c>
      <c r="L11" s="296">
        <f ca="1">IF(PrnDB!$G11=0,0,IFERROR(INDEX(PrnDB!$S$3:$S$17,MATCH(PrnDB!$G11,PrnDB!$R$3:$R$17,0),1),3))</f>
        <v>3</v>
      </c>
      <c r="M11" s="296">
        <f ca="1">IFERROR(INDEX(PrnDB!$T$3:$T$17,MATCH(PrnDB!$G11,PrnDB!$R$3:$R$17,0),1),0)</f>
        <v>0</v>
      </c>
      <c r="N11" s="296">
        <f ca="1">IFERROR(INDEX(PrnDB!$U$3:$U$17,MATCH(PrnDB!$G11,PrnDB!$R$3:$R$17,0),1),0)</f>
        <v>0</v>
      </c>
      <c r="O11" s="141" t="b">
        <f t="shared" ca="1" si="4"/>
        <v>1</v>
      </c>
      <c r="P11" s="142" t="str">
        <f ca="1">IF(PrnDB!$L11=0,"",IF(PrnDB!$L11&gt;1,"    ","")&amp;IF(PrnDB!$L11=3,"    ","")&amp;PrnDB!$G11)</f>
        <v xml:space="preserve">        Property, Plant &amp; Equipment</v>
      </c>
      <c r="R11" s="68" t="s">
        <v>15</v>
      </c>
      <c r="S11" s="69">
        <v>2</v>
      </c>
      <c r="T11" s="69">
        <v>2</v>
      </c>
      <c r="U11" s="70">
        <v>1</v>
      </c>
    </row>
    <row r="12" spans="1:21" x14ac:dyDescent="0.25">
      <c r="B12" s="135">
        <f t="shared" si="0"/>
        <v>0</v>
      </c>
      <c r="C12" s="135">
        <f t="shared" si="1"/>
        <v>0</v>
      </c>
      <c r="D12" s="135">
        <f t="shared" si="2"/>
        <v>0</v>
      </c>
      <c r="G12" s="138" t="str">
        <f ca="1">IF(N11=1,0,OFFSET(B12,PrnDB!$K12,0))</f>
        <v>Intangible Assets</v>
      </c>
      <c r="H12" s="139">
        <f ca="1">OFFSET(C12,PrnDB!$K12,0)</f>
        <v>150</v>
      </c>
      <c r="I12" s="294">
        <f ca="1">OFFSET(D12,PrnDB!$K12,0)</f>
        <v>250</v>
      </c>
      <c r="J12" s="294">
        <f t="shared" si="3"/>
        <v>0</v>
      </c>
      <c r="K12" s="295">
        <f ca="1">IFERROR(ROW(OFFSET(PrnDB!$J12,K11,,450))+MATCH(1,OFFSET(PrnDB!$J12,K11,,450),0)-1-ROW()-IF(OR(N10=1,N10=2),N10,0),1000)</f>
        <v>6</v>
      </c>
      <c r="L12" s="296">
        <f ca="1">IF(PrnDB!$G12=0,0,IFERROR(INDEX(PrnDB!$S$3:$S$17,MATCH(PrnDB!$G12,PrnDB!$R$3:$R$17,0),1),3))</f>
        <v>3</v>
      </c>
      <c r="M12" s="296">
        <f ca="1">IFERROR(INDEX(PrnDB!$T$3:$T$17,MATCH(PrnDB!$G12,PrnDB!$R$3:$R$17,0),1),0)</f>
        <v>0</v>
      </c>
      <c r="N12" s="296">
        <f ca="1">IFERROR(INDEX(PrnDB!$U$3:$U$17,MATCH(PrnDB!$G12,PrnDB!$R$3:$R$17,0),1),0)</f>
        <v>0</v>
      </c>
      <c r="O12" s="141" t="b">
        <f t="shared" ca="1" si="4"/>
        <v>1</v>
      </c>
      <c r="P12" s="142" t="str">
        <f ca="1">IF(PrnDB!$L12=0,"",IF(PrnDB!$L12&gt;1,"    ","")&amp;IF(PrnDB!$L12=3,"    ","")&amp;PrnDB!$G12)</f>
        <v xml:space="preserve">        Intangible Assets</v>
      </c>
      <c r="R12" s="68" t="s">
        <v>14</v>
      </c>
      <c r="S12" s="69">
        <v>2</v>
      </c>
      <c r="T12" s="69"/>
      <c r="U12" s="70"/>
    </row>
    <row r="13" spans="1:21" x14ac:dyDescent="0.25">
      <c r="B13" s="135">
        <f t="shared" si="0"/>
        <v>0</v>
      </c>
      <c r="C13" s="135">
        <f t="shared" si="1"/>
        <v>0</v>
      </c>
      <c r="D13" s="135">
        <f t="shared" si="2"/>
        <v>0</v>
      </c>
      <c r="G13" s="138" t="str">
        <f ca="1">IF(N12=1,0,OFFSET(B13,PrnDB!$K13,0))</f>
        <v>Equity Investments</v>
      </c>
      <c r="H13" s="139">
        <f ca="1">OFFSET(C13,PrnDB!$K13,0)</f>
        <v>250</v>
      </c>
      <c r="I13" s="294">
        <f ca="1">OFFSET(D13,PrnDB!$K13,0)</f>
        <v>350</v>
      </c>
      <c r="J13" s="294">
        <f t="shared" si="3"/>
        <v>0</v>
      </c>
      <c r="K13" s="295">
        <f ca="1">IFERROR(ROW(OFFSET(PrnDB!$J13,K12,,450))+MATCH(1,OFFSET(PrnDB!$J13,K12,,450),0)-1-ROW()-IF(OR(N11=1,N11=2),N11,0),1000)</f>
        <v>6</v>
      </c>
      <c r="L13" s="296">
        <f ca="1">IF(PrnDB!$G13=0,0,IFERROR(INDEX(PrnDB!$S$3:$S$17,MATCH(PrnDB!$G13,PrnDB!$R$3:$R$17,0),1),3))</f>
        <v>3</v>
      </c>
      <c r="M13" s="296">
        <f ca="1">IFERROR(INDEX(PrnDB!$T$3:$T$17,MATCH(PrnDB!$G13,PrnDB!$R$3:$R$17,0),1),0)</f>
        <v>0</v>
      </c>
      <c r="N13" s="296">
        <f ca="1">IFERROR(INDEX(PrnDB!$U$3:$U$17,MATCH(PrnDB!$G13,PrnDB!$R$3:$R$17,0),1),0)</f>
        <v>0</v>
      </c>
      <c r="O13" s="141" t="b">
        <f t="shared" ca="1" si="4"/>
        <v>1</v>
      </c>
      <c r="P13" s="142" t="str">
        <f ca="1">IF(PrnDB!$L13=0,"",IF(PrnDB!$L13&gt;1,"    ","")&amp;IF(PrnDB!$L13=3,"    ","")&amp;PrnDB!$G13)</f>
        <v xml:space="preserve">        Equity Investments</v>
      </c>
      <c r="R13" s="68" t="s">
        <v>16</v>
      </c>
      <c r="S13" s="69">
        <v>2</v>
      </c>
      <c r="T13" s="69">
        <v>2</v>
      </c>
      <c r="U13" s="70"/>
    </row>
    <row r="14" spans="1:21" x14ac:dyDescent="0.25">
      <c r="B14" s="135">
        <f t="shared" si="0"/>
        <v>0</v>
      </c>
      <c r="C14" s="135">
        <f t="shared" si="1"/>
        <v>0</v>
      </c>
      <c r="D14" s="135">
        <f t="shared" si="2"/>
        <v>0</v>
      </c>
      <c r="G14" s="138" t="str">
        <f ca="1">IF(N13=1,0,OFFSET(B14,PrnDB!$K14,0))</f>
        <v>Total Non-Current Assets</v>
      </c>
      <c r="H14" s="139">
        <f ca="1">OFFSET(C14,PrnDB!$K14,0)</f>
        <v>2900</v>
      </c>
      <c r="I14" s="294">
        <f ca="1">OFFSET(D14,PrnDB!$K14,0)</f>
        <v>3600</v>
      </c>
      <c r="J14" s="294">
        <f t="shared" si="3"/>
        <v>0</v>
      </c>
      <c r="K14" s="295">
        <f ca="1">IFERROR(ROW(OFFSET(PrnDB!$J14,K13,,450))+MATCH(1,OFFSET(PrnDB!$J14,K13,,450),0)-1-ROW()-IF(OR(N12=1,N12=2),N12,0),1000)</f>
        <v>8</v>
      </c>
      <c r="L14" s="296">
        <f ca="1">IF(PrnDB!$G14=0,0,IFERROR(INDEX(PrnDB!$S$3:$S$17,MATCH(PrnDB!$G14,PrnDB!$R$3:$R$17,0),1),3))</f>
        <v>2</v>
      </c>
      <c r="M14" s="296">
        <f ca="1">IFERROR(INDEX(PrnDB!$T$3:$T$17,MATCH(PrnDB!$G14,PrnDB!$R$3:$R$17,0),1),0)</f>
        <v>2</v>
      </c>
      <c r="N14" s="296">
        <f ca="1">IFERROR(INDEX(PrnDB!$U$3:$U$17,MATCH(PrnDB!$G14,PrnDB!$R$3:$R$17,0),1),0)</f>
        <v>0</v>
      </c>
      <c r="O14" s="141" t="b">
        <f t="shared" ca="1" si="4"/>
        <v>1</v>
      </c>
      <c r="P14" s="142" t="str">
        <f ca="1">IF(PrnDB!$L14=0,"",IF(PrnDB!$L14&gt;1,"    ","")&amp;IF(PrnDB!$L14=3,"    ","")&amp;PrnDB!$G14)</f>
        <v xml:space="preserve">    Total Non-Current Assets</v>
      </c>
      <c r="R14" s="68" t="s">
        <v>17</v>
      </c>
      <c r="S14" s="69">
        <v>1</v>
      </c>
      <c r="T14" s="69">
        <v>2</v>
      </c>
      <c r="U14" s="70">
        <v>1</v>
      </c>
    </row>
    <row r="15" spans="1:21" x14ac:dyDescent="0.25">
      <c r="B15" s="135" t="str">
        <f t="shared" si="0"/>
        <v>Total Current Assets</v>
      </c>
      <c r="C15" s="135">
        <f t="shared" si="1"/>
        <v>2800</v>
      </c>
      <c r="D15" s="135">
        <f t="shared" si="2"/>
        <v>3650</v>
      </c>
      <c r="G15" s="138" t="str">
        <f ca="1">IF(N14=1,0,OFFSET(B15,PrnDB!$K15,0))</f>
        <v>Total Assets</v>
      </c>
      <c r="H15" s="139">
        <f ca="1">OFFSET(C15,PrnDB!$K15,0)</f>
        <v>5700</v>
      </c>
      <c r="I15" s="294">
        <f ca="1">OFFSET(D15,PrnDB!$K15,0)</f>
        <v>7250</v>
      </c>
      <c r="J15" s="294">
        <f t="shared" si="3"/>
        <v>1</v>
      </c>
      <c r="K15" s="295">
        <f ca="1">IFERROR(ROW(OFFSET(PrnDB!$J15,K14,,450))+MATCH(1,OFFSET(PrnDB!$J15,K14,,450),0)-1-ROW()-IF(OR(N13=1,N13=2),N13,0),1000)</f>
        <v>8</v>
      </c>
      <c r="L15" s="296">
        <f ca="1">IF(PrnDB!$G15=0,0,IFERROR(INDEX(PrnDB!$S$3:$S$17,MATCH(PrnDB!$G15,PrnDB!$R$3:$R$17,0),1),3))</f>
        <v>1</v>
      </c>
      <c r="M15" s="296">
        <f ca="1">IFERROR(INDEX(PrnDB!$T$3:$T$17,MATCH(PrnDB!$G15,PrnDB!$R$3:$R$17,0),1),0)</f>
        <v>1</v>
      </c>
      <c r="N15" s="296">
        <f ca="1">IFERROR(INDEX(PrnDB!$U$3:$U$17,MATCH(PrnDB!$G15,PrnDB!$R$3:$R$17,0),1),0)</f>
        <v>1</v>
      </c>
      <c r="O15" s="141" t="b">
        <f t="shared" ca="1" si="4"/>
        <v>1</v>
      </c>
      <c r="P15" s="142" t="str">
        <f ca="1">IF(PrnDB!$L15=0,"",IF(PrnDB!$L15&gt;1,"    ","")&amp;IF(PrnDB!$L15=3,"    ","")&amp;PrnDB!$G15)</f>
        <v>Total Assets</v>
      </c>
      <c r="R15" s="68" t="s">
        <v>55</v>
      </c>
      <c r="S15" s="69">
        <v>2</v>
      </c>
      <c r="T15" s="69"/>
      <c r="U15" s="70"/>
    </row>
    <row r="16" spans="1:21" x14ac:dyDescent="0.25">
      <c r="B16" s="135" t="str">
        <f t="shared" si="0"/>
        <v>Non-Current Assets</v>
      </c>
      <c r="C16" s="135">
        <f t="shared" si="1"/>
        <v>0</v>
      </c>
      <c r="D16" s="135">
        <f t="shared" si="2"/>
        <v>0</v>
      </c>
      <c r="G16" s="138">
        <f ca="1">IF(N15=1,0,OFFSET(B16,PrnDB!$K16,0))</f>
        <v>0</v>
      </c>
      <c r="H16" s="139">
        <f ca="1">OFFSET(C16,PrnDB!$K16,0)</f>
        <v>0</v>
      </c>
      <c r="I16" s="294">
        <f ca="1">OFFSET(D16,PrnDB!$K16,0)</f>
        <v>0</v>
      </c>
      <c r="J16" s="294">
        <f t="shared" si="3"/>
        <v>1</v>
      </c>
      <c r="K16" s="295">
        <f ca="1">IFERROR(ROW(OFFSET(PrnDB!$J16,K15,,450))+MATCH(1,OFFSET(PrnDB!$J16,K15,,450),0)-1-ROW()-IF(OR(N14=1,N14=2),N14,0),1000)</f>
        <v>137</v>
      </c>
      <c r="L16" s="296">
        <f ca="1">IF(PrnDB!$G16=0,0,IFERROR(INDEX(PrnDB!$S$3:$S$17,MATCH(PrnDB!$G16,PrnDB!$R$3:$R$17,0),1),3))</f>
        <v>0</v>
      </c>
      <c r="M16" s="296">
        <f ca="1">IFERROR(INDEX(PrnDB!$T$3:$T$17,MATCH(PrnDB!$G16,PrnDB!$R$3:$R$17,0),1),0)</f>
        <v>0</v>
      </c>
      <c r="N16" s="296">
        <f ca="1">IFERROR(INDEX(PrnDB!$U$3:$U$17,MATCH(PrnDB!$G16,PrnDB!$R$3:$R$17,0),1),0)</f>
        <v>0</v>
      </c>
      <c r="O16" s="141" t="b">
        <f t="shared" ca="1" si="4"/>
        <v>1</v>
      </c>
      <c r="P16" s="142" t="str">
        <f ca="1">IF(PrnDB!$L16=0,"",IF(PrnDB!$L16&gt;1,"    ","")&amp;IF(PrnDB!$L16=3,"    ","")&amp;PrnDB!$G16)</f>
        <v/>
      </c>
      <c r="R16" s="68" t="s">
        <v>36</v>
      </c>
      <c r="S16" s="69">
        <v>2</v>
      </c>
      <c r="T16" s="69">
        <v>2</v>
      </c>
      <c r="U16" s="70"/>
    </row>
    <row r="17" spans="2:21" x14ac:dyDescent="0.25">
      <c r="B17" s="135" t="str">
        <f t="shared" si="0"/>
        <v>Property, Plant &amp; Equipment</v>
      </c>
      <c r="C17" s="135">
        <f t="shared" si="1"/>
        <v>2500</v>
      </c>
      <c r="D17" s="135">
        <f t="shared" si="2"/>
        <v>3000</v>
      </c>
      <c r="G17" s="138" t="str">
        <f ca="1">IF(N16=1,0,OFFSET(B17,PrnDB!$K17,0))</f>
        <v>LIABILITIES</v>
      </c>
      <c r="H17" s="139">
        <f ca="1">OFFSET(C17,PrnDB!$K17,0)</f>
        <v>0</v>
      </c>
      <c r="I17" s="294">
        <f ca="1">OFFSET(D17,PrnDB!$K17,0)</f>
        <v>0</v>
      </c>
      <c r="J17" s="294">
        <f t="shared" si="3"/>
        <v>1</v>
      </c>
      <c r="K17" s="295">
        <f ca="1">IFERROR(ROW(OFFSET(PrnDB!$J17,K16,,450))+MATCH(1,OFFSET(PrnDB!$J17,K16,,450),0)-1-ROW()-IF(OR(N15=1,N15=2),N15,0),1000)</f>
        <v>136</v>
      </c>
      <c r="L17" s="296">
        <f ca="1">IF(PrnDB!$G17=0,0,IFERROR(INDEX(PrnDB!$S$3:$S$17,MATCH(PrnDB!$G17,PrnDB!$R$3:$R$17,0),1),3))</f>
        <v>1</v>
      </c>
      <c r="M17" s="296">
        <f ca="1">IFERROR(INDEX(PrnDB!$T$3:$T$17,MATCH(PrnDB!$G17,PrnDB!$R$3:$R$17,0),1),0)</f>
        <v>0</v>
      </c>
      <c r="N17" s="296">
        <f ca="1">IFERROR(INDEX(PrnDB!$U$3:$U$17,MATCH(PrnDB!$G17,PrnDB!$R$3:$R$17,0),1),0)</f>
        <v>0</v>
      </c>
      <c r="O17" s="141" t="b">
        <f t="shared" ca="1" si="4"/>
        <v>1</v>
      </c>
      <c r="P17" s="142" t="str">
        <f ca="1">IF(PrnDB!$L17=0,"",IF(PrnDB!$L17&gt;1,"    ","")&amp;IF(PrnDB!$L17=3,"    ","")&amp;PrnDB!$G17)</f>
        <v>LIABILITIES</v>
      </c>
      <c r="R17" s="71" t="s">
        <v>32</v>
      </c>
      <c r="S17" s="72">
        <v>1</v>
      </c>
      <c r="T17" s="72">
        <v>1</v>
      </c>
      <c r="U17" s="73"/>
    </row>
    <row r="18" spans="2:21" x14ac:dyDescent="0.25">
      <c r="B18" s="135" t="str">
        <f t="shared" si="0"/>
        <v>Intangible Assets</v>
      </c>
      <c r="C18" s="135">
        <f t="shared" si="1"/>
        <v>150</v>
      </c>
      <c r="D18" s="135">
        <f t="shared" si="2"/>
        <v>250</v>
      </c>
      <c r="G18" s="138" t="str">
        <f ca="1">IF(N17=1,0,OFFSET(B18,PrnDB!$K18,0))</f>
        <v>Current Liabilities</v>
      </c>
      <c r="H18" s="139">
        <f ca="1">OFFSET(C18,PrnDB!$K18,0)</f>
        <v>0</v>
      </c>
      <c r="I18" s="294">
        <f ca="1">OFFSET(D18,PrnDB!$K18,0)</f>
        <v>0</v>
      </c>
      <c r="J18" s="294">
        <f t="shared" si="3"/>
        <v>1</v>
      </c>
      <c r="K18" s="295">
        <f ca="1">IFERROR(ROW(OFFSET(PrnDB!$J18,K17,,450))+MATCH(1,OFFSET(PrnDB!$J18,K17,,450),0)-1-ROW()-IF(OR(N16=1,N16=2),N16,0),1000)</f>
        <v>136</v>
      </c>
      <c r="L18" s="296">
        <f ca="1">IF(PrnDB!$G18=0,0,IFERROR(INDEX(PrnDB!$S$3:$S$17,MATCH(PrnDB!$G18,PrnDB!$R$3:$R$17,0),1),3))</f>
        <v>2</v>
      </c>
      <c r="M18" s="296">
        <f ca="1">IFERROR(INDEX(PrnDB!$T$3:$T$17,MATCH(PrnDB!$G18,PrnDB!$R$3:$R$17,0),1),0)</f>
        <v>0</v>
      </c>
      <c r="N18" s="296">
        <f ca="1">IFERROR(INDEX(PrnDB!$U$3:$U$17,MATCH(PrnDB!$G18,PrnDB!$R$3:$R$17,0),1),0)</f>
        <v>0</v>
      </c>
      <c r="O18" s="141" t="b">
        <f t="shared" ca="1" si="4"/>
        <v>1</v>
      </c>
      <c r="P18" s="142" t="str">
        <f ca="1">IF(PrnDB!$L18=0,"",IF(PrnDB!$L18&gt;1,"    ","")&amp;IF(PrnDB!$L18=3,"    ","")&amp;PrnDB!$G18)</f>
        <v xml:space="preserve">    Current Liabilities</v>
      </c>
    </row>
    <row r="19" spans="2:21" x14ac:dyDescent="0.25">
      <c r="B19" s="135" t="str">
        <f t="shared" si="0"/>
        <v>Equity Investments</v>
      </c>
      <c r="C19" s="135">
        <f t="shared" si="1"/>
        <v>250</v>
      </c>
      <c r="D19" s="135">
        <f t="shared" si="2"/>
        <v>350</v>
      </c>
      <c r="G19" s="138" t="str">
        <f ca="1">IF(N18=1,0,OFFSET(B19,PrnDB!$K19,0))</f>
        <v>Short-Term Debt</v>
      </c>
      <c r="H19" s="139">
        <f ca="1">OFFSET(C19,PrnDB!$K19,0)</f>
        <v>1400</v>
      </c>
      <c r="I19" s="294">
        <f ca="1">OFFSET(D19,PrnDB!$K19,0)</f>
        <v>600</v>
      </c>
      <c r="J19" s="294">
        <f t="shared" si="3"/>
        <v>1</v>
      </c>
      <c r="K19" s="295">
        <f ca="1">IFERROR(ROW(OFFSET(PrnDB!$J19,K18,,450))+MATCH(1,OFFSET(PrnDB!$J19,K18,,450),0)-1-ROW()-IF(OR(N17=1,N17=2),N17,0),1000)</f>
        <v>136</v>
      </c>
      <c r="L19" s="296">
        <f ca="1">IF(PrnDB!$G19=0,0,IFERROR(INDEX(PrnDB!$S$3:$S$17,MATCH(PrnDB!$G19,PrnDB!$R$3:$R$17,0),1),3))</f>
        <v>3</v>
      </c>
      <c r="M19" s="296">
        <f ca="1">IFERROR(INDEX(PrnDB!$T$3:$T$17,MATCH(PrnDB!$G19,PrnDB!$R$3:$R$17,0),1),0)</f>
        <v>0</v>
      </c>
      <c r="N19" s="296">
        <f ca="1">IFERROR(INDEX(PrnDB!$U$3:$U$17,MATCH(PrnDB!$G19,PrnDB!$R$3:$R$17,0),1),0)</f>
        <v>0</v>
      </c>
      <c r="O19" s="141" t="b">
        <f t="shared" ca="1" si="4"/>
        <v>1</v>
      </c>
      <c r="P19" s="142" t="str">
        <f ca="1">IF(PrnDB!$L19=0,"",IF(PrnDB!$L19&gt;1,"    ","")&amp;IF(PrnDB!$L19=3,"    ","")&amp;PrnDB!$G19)</f>
        <v xml:space="preserve">        Short-Term Debt</v>
      </c>
    </row>
    <row r="20" spans="2:21" x14ac:dyDescent="0.25">
      <c r="B20" s="135">
        <f t="shared" si="0"/>
        <v>0</v>
      </c>
      <c r="C20" s="135">
        <f t="shared" si="1"/>
        <v>0</v>
      </c>
      <c r="D20" s="135">
        <f t="shared" si="2"/>
        <v>0</v>
      </c>
      <c r="G20" s="138" t="str">
        <f ca="1">IF(N19=1,0,OFFSET(B20,PrnDB!$K20,0))</f>
        <v>Trade Accounts Payable</v>
      </c>
      <c r="H20" s="139">
        <f ca="1">OFFSET(C20,PrnDB!$K20,0)</f>
        <v>100</v>
      </c>
      <c r="I20" s="294">
        <f ca="1">OFFSET(D20,PrnDB!$K20,0)</f>
        <v>550</v>
      </c>
      <c r="J20" s="294">
        <f t="shared" si="3"/>
        <v>0</v>
      </c>
      <c r="K20" s="295">
        <f ca="1">IFERROR(ROW(OFFSET(PrnDB!$J20,K19,,450))+MATCH(1,OFFSET(PrnDB!$J20,K19,,450),0)-1-ROW()-IF(OR(N18=1,N18=2),N18,0),1000)</f>
        <v>136</v>
      </c>
      <c r="L20" s="296">
        <f ca="1">IF(PrnDB!$G20=0,0,IFERROR(INDEX(PrnDB!$S$3:$S$17,MATCH(PrnDB!$G20,PrnDB!$R$3:$R$17,0),1),3))</f>
        <v>3</v>
      </c>
      <c r="M20" s="296">
        <f ca="1">IFERROR(INDEX(PrnDB!$T$3:$T$17,MATCH(PrnDB!$G20,PrnDB!$R$3:$R$17,0),1),0)</f>
        <v>0</v>
      </c>
      <c r="N20" s="296">
        <f ca="1">IFERROR(INDEX(PrnDB!$U$3:$U$17,MATCH(PrnDB!$G20,PrnDB!$R$3:$R$17,0),1),0)</f>
        <v>0</v>
      </c>
      <c r="O20" s="141" t="b">
        <f t="shared" ca="1" si="4"/>
        <v>1</v>
      </c>
      <c r="P20" s="142" t="str">
        <f ca="1">IF(PrnDB!$L20=0,"",IF(PrnDB!$L20&gt;1,"    ","")&amp;IF(PrnDB!$L20=3,"    ","")&amp;PrnDB!$G20)</f>
        <v xml:space="preserve">        Trade Accounts Payable</v>
      </c>
    </row>
    <row r="21" spans="2:21" x14ac:dyDescent="0.25">
      <c r="B21" s="135">
        <f t="shared" si="0"/>
        <v>0</v>
      </c>
      <c r="C21" s="135">
        <f t="shared" si="1"/>
        <v>0</v>
      </c>
      <c r="D21" s="135">
        <f t="shared" si="2"/>
        <v>0</v>
      </c>
      <c r="G21" s="138" t="str">
        <f ca="1">IF(N20=1,0,OFFSET(B21,PrnDB!$K21,0))</f>
        <v>Other Accrued Liabilities</v>
      </c>
      <c r="H21" s="139">
        <f ca="1">OFFSET(C21,PrnDB!$K21,0)</f>
        <v>500</v>
      </c>
      <c r="I21" s="294">
        <f ca="1">OFFSET(D21,PrnDB!$K21,0)</f>
        <v>800</v>
      </c>
      <c r="J21" s="294">
        <f t="shared" si="3"/>
        <v>0</v>
      </c>
      <c r="K21" s="295">
        <f ca="1">IFERROR(ROW(OFFSET(PrnDB!$J21,K20,,450))+MATCH(1,OFFSET(PrnDB!$J21,K20,,450),0)-1-ROW()-IF(OR(N19=1,N19=2),N19,0),1000)</f>
        <v>136</v>
      </c>
      <c r="L21" s="296">
        <f ca="1">IF(PrnDB!$G21=0,0,IFERROR(INDEX(PrnDB!$S$3:$S$17,MATCH(PrnDB!$G21,PrnDB!$R$3:$R$17,0),1),3))</f>
        <v>3</v>
      </c>
      <c r="M21" s="296">
        <f ca="1">IFERROR(INDEX(PrnDB!$T$3:$T$17,MATCH(PrnDB!$G21,PrnDB!$R$3:$R$17,0),1),0)</f>
        <v>0</v>
      </c>
      <c r="N21" s="296">
        <f ca="1">IFERROR(INDEX(PrnDB!$U$3:$U$17,MATCH(PrnDB!$G21,PrnDB!$R$3:$R$17,0),1),0)</f>
        <v>0</v>
      </c>
      <c r="O21" s="141" t="b">
        <f t="shared" ca="1" si="4"/>
        <v>1</v>
      </c>
      <c r="P21" s="142" t="str">
        <f ca="1">IF(PrnDB!$L21=0,"",IF(PrnDB!$L21&gt;1,"    ","")&amp;IF(PrnDB!$L21=3,"    ","")&amp;PrnDB!$G21)</f>
        <v xml:space="preserve">        Other Accrued Liabilities</v>
      </c>
    </row>
    <row r="22" spans="2:21" x14ac:dyDescent="0.25">
      <c r="B22" s="135" t="str">
        <f t="shared" si="0"/>
        <v>Total Non-Current Assets</v>
      </c>
      <c r="C22" s="135">
        <f t="shared" si="1"/>
        <v>2900</v>
      </c>
      <c r="D22" s="135">
        <f t="shared" si="2"/>
        <v>3600</v>
      </c>
      <c r="G22" s="138" t="str">
        <f ca="1">IF(N21=1,0,OFFSET(B22,PrnDB!$K22,0))</f>
        <v>Total Current Liabilities</v>
      </c>
      <c r="H22" s="139">
        <f ca="1">OFFSET(C22,PrnDB!$K22,0)</f>
        <v>2000</v>
      </c>
      <c r="I22" s="294">
        <f ca="1">OFFSET(D22,PrnDB!$K22,0)</f>
        <v>1950</v>
      </c>
      <c r="J22" s="294">
        <f t="shared" si="3"/>
        <v>1</v>
      </c>
      <c r="K22" s="295">
        <f ca="1">IFERROR(ROW(OFFSET(PrnDB!$J22,K21,,450))+MATCH(1,OFFSET(PrnDB!$J22,K21,,450),0)-1-ROW()-IF(OR(N20=1,N20=2),N20,0),1000)</f>
        <v>137</v>
      </c>
      <c r="L22" s="296">
        <f ca="1">IF(PrnDB!$G22=0,0,IFERROR(INDEX(PrnDB!$S$3:$S$17,MATCH(PrnDB!$G22,PrnDB!$R$3:$R$17,0),1),3))</f>
        <v>2</v>
      </c>
      <c r="M22" s="296">
        <f ca="1">IFERROR(INDEX(PrnDB!$T$3:$T$17,MATCH(PrnDB!$G22,PrnDB!$R$3:$R$17,0),1),0)</f>
        <v>2</v>
      </c>
      <c r="N22" s="296">
        <f ca="1">IFERROR(INDEX(PrnDB!$U$3:$U$17,MATCH(PrnDB!$G22,PrnDB!$R$3:$R$17,0),1),0)</f>
        <v>1</v>
      </c>
      <c r="O22" s="141" t="b">
        <f t="shared" ca="1" si="4"/>
        <v>1</v>
      </c>
      <c r="P22" s="142" t="str">
        <f ca="1">IF(PrnDB!$L22=0,"",IF(PrnDB!$L22&gt;1,"    ","")&amp;IF(PrnDB!$L22=3,"    ","")&amp;PrnDB!$G22)</f>
        <v xml:space="preserve">    Total Current Liabilities</v>
      </c>
    </row>
    <row r="23" spans="2:21" x14ac:dyDescent="0.25">
      <c r="B23" s="135" t="str">
        <f t="shared" si="0"/>
        <v>Total Assets</v>
      </c>
      <c r="C23" s="135">
        <f t="shared" si="1"/>
        <v>5700</v>
      </c>
      <c r="D23" s="135">
        <f t="shared" si="2"/>
        <v>7250</v>
      </c>
      <c r="G23" s="138">
        <f ca="1">IF(N22=1,0,OFFSET(B23,PrnDB!$K23,0))</f>
        <v>0</v>
      </c>
      <c r="H23" s="139">
        <f ca="1">OFFSET(C23,PrnDB!$K23,0)</f>
        <v>0</v>
      </c>
      <c r="I23" s="294">
        <f ca="1">OFFSET(D23,PrnDB!$K23,0)</f>
        <v>0</v>
      </c>
      <c r="J23" s="294">
        <f t="shared" si="3"/>
        <v>1</v>
      </c>
      <c r="K23" s="295">
        <f ca="1">IFERROR(ROW(OFFSET(PrnDB!$J23,K22,,450))+MATCH(1,OFFSET(PrnDB!$J23,K22,,450),0)-1-ROW()-IF(OR(N21=1,N21=2),N21,0),1000)</f>
        <v>137</v>
      </c>
      <c r="L23" s="296">
        <f ca="1">IF(PrnDB!$G23=0,0,IFERROR(INDEX(PrnDB!$S$3:$S$17,MATCH(PrnDB!$G23,PrnDB!$R$3:$R$17,0),1),3))</f>
        <v>0</v>
      </c>
      <c r="M23" s="296">
        <f ca="1">IFERROR(INDEX(PrnDB!$T$3:$T$17,MATCH(PrnDB!$G23,PrnDB!$R$3:$R$17,0),1),0)</f>
        <v>0</v>
      </c>
      <c r="N23" s="296">
        <f ca="1">IFERROR(INDEX(PrnDB!$U$3:$U$17,MATCH(PrnDB!$G23,PrnDB!$R$3:$R$17,0),1),0)</f>
        <v>0</v>
      </c>
      <c r="O23" s="141" t="b">
        <f t="shared" ca="1" si="4"/>
        <v>1</v>
      </c>
      <c r="P23" s="142" t="str">
        <f ca="1">IF(PrnDB!$L23=0,"",IF(PrnDB!$L23&gt;1,"    ","")&amp;IF(PrnDB!$L23=3,"    ","")&amp;PrnDB!$G23)</f>
        <v/>
      </c>
    </row>
    <row r="24" spans="2:21" x14ac:dyDescent="0.25">
      <c r="B24" s="135">
        <f t="shared" si="0"/>
        <v>0</v>
      </c>
      <c r="C24" s="135">
        <f t="shared" si="1"/>
        <v>0</v>
      </c>
      <c r="D24" s="135">
        <f t="shared" si="2"/>
        <v>0</v>
      </c>
      <c r="G24" s="138" t="str">
        <f ca="1">IF(N23=1,0,OFFSET(B24,PrnDB!$K24,0))</f>
        <v>Non-Current Liabilities</v>
      </c>
      <c r="H24" s="139">
        <f ca="1">OFFSET(C24,PrnDB!$K24,0)</f>
        <v>0</v>
      </c>
      <c r="I24" s="294">
        <f ca="1">OFFSET(D24,PrnDB!$K24,0)</f>
        <v>0</v>
      </c>
      <c r="J24" s="294">
        <f t="shared" si="3"/>
        <v>0</v>
      </c>
      <c r="K24" s="295">
        <f ca="1">IFERROR(ROW(OFFSET(PrnDB!$J24,K23,,450))+MATCH(1,OFFSET(PrnDB!$J24,K23,,450),0)-1-ROW()-IF(OR(N22=1,N22=2),N22,0),1000)</f>
        <v>136</v>
      </c>
      <c r="L24" s="296">
        <f ca="1">IF(PrnDB!$G24=0,0,IFERROR(INDEX(PrnDB!$S$3:$S$17,MATCH(PrnDB!$G24,PrnDB!$R$3:$R$17,0),1),3))</f>
        <v>2</v>
      </c>
      <c r="M24" s="296">
        <f ca="1">IFERROR(INDEX(PrnDB!$T$3:$T$17,MATCH(PrnDB!$G24,PrnDB!$R$3:$R$17,0),1),0)</f>
        <v>0</v>
      </c>
      <c r="N24" s="296">
        <f ca="1">IFERROR(INDEX(PrnDB!$U$3:$U$17,MATCH(PrnDB!$G24,PrnDB!$R$3:$R$17,0),1),0)</f>
        <v>0</v>
      </c>
      <c r="O24" s="141" t="b">
        <f t="shared" ca="1" si="4"/>
        <v>1</v>
      </c>
      <c r="P24" s="142" t="str">
        <f ca="1">IF(PrnDB!$L24=0,"",IF(PrnDB!$L24&gt;1,"    ","")&amp;IF(PrnDB!$L24=3,"    ","")&amp;PrnDB!$G24)</f>
        <v xml:space="preserve">    Non-Current Liabilities</v>
      </c>
    </row>
    <row r="25" spans="2:21" x14ac:dyDescent="0.25">
      <c r="B25" s="135">
        <f t="shared" si="0"/>
        <v>0</v>
      </c>
      <c r="C25" s="135">
        <f t="shared" si="1"/>
        <v>0</v>
      </c>
      <c r="D25" s="135">
        <f t="shared" si="2"/>
        <v>0</v>
      </c>
      <c r="G25" s="138" t="str">
        <f ca="1">IF(N24=1,0,OFFSET(B25,PrnDB!$K25,0))</f>
        <v>Long-Term Debt</v>
      </c>
      <c r="H25" s="139">
        <f ca="1">OFFSET(C25,PrnDB!$K25,0)</f>
        <v>1100</v>
      </c>
      <c r="I25" s="294">
        <f ca="1">OFFSET(D25,PrnDB!$K25,0)</f>
        <v>1650</v>
      </c>
      <c r="J25" s="294">
        <f t="shared" si="3"/>
        <v>0</v>
      </c>
      <c r="K25" s="295">
        <f ca="1">IFERROR(ROW(OFFSET(PrnDB!$J25,K24,,450))+MATCH(1,OFFSET(PrnDB!$J25,K24,,450),0)-1-ROW()-IF(OR(N23=1,N23=2),N23,0),1000)</f>
        <v>136</v>
      </c>
      <c r="L25" s="296">
        <f ca="1">IF(PrnDB!$G25=0,0,IFERROR(INDEX(PrnDB!$S$3:$S$17,MATCH(PrnDB!$G25,PrnDB!$R$3:$R$17,0),1),3))</f>
        <v>3</v>
      </c>
      <c r="M25" s="296">
        <f ca="1">IFERROR(INDEX(PrnDB!$T$3:$T$17,MATCH(PrnDB!$G25,PrnDB!$R$3:$R$17,0),1),0)</f>
        <v>0</v>
      </c>
      <c r="N25" s="296">
        <f ca="1">IFERROR(INDEX(PrnDB!$U$3:$U$17,MATCH(PrnDB!$G25,PrnDB!$R$3:$R$17,0),1),0)</f>
        <v>0</v>
      </c>
      <c r="O25" s="141" t="b">
        <f t="shared" ca="1" si="4"/>
        <v>1</v>
      </c>
      <c r="P25" s="142" t="str">
        <f ca="1">IF(PrnDB!$L25=0,"",IF(PrnDB!$L25&gt;1,"    ","")&amp;IF(PrnDB!$L25=3,"    ","")&amp;PrnDB!$G25)</f>
        <v xml:space="preserve">        Long-Term Debt</v>
      </c>
    </row>
    <row r="26" spans="2:21" x14ac:dyDescent="0.25">
      <c r="B26" s="135">
        <f t="shared" si="0"/>
        <v>0</v>
      </c>
      <c r="C26" s="135">
        <f t="shared" si="1"/>
        <v>0</v>
      </c>
      <c r="D26" s="135">
        <f t="shared" si="2"/>
        <v>0</v>
      </c>
      <c r="G26" s="138" t="str">
        <f ca="1">IF(N25=1,0,OFFSET(B26,PrnDB!$K26,0))</f>
        <v>Total Non-Current Liabilities</v>
      </c>
      <c r="H26" s="139">
        <f ca="1">OFFSET(C26,PrnDB!$K26,0)</f>
        <v>1100</v>
      </c>
      <c r="I26" s="294">
        <f ca="1">OFFSET(D26,PrnDB!$K26,0)</f>
        <v>1650</v>
      </c>
      <c r="J26" s="294">
        <f t="shared" si="3"/>
        <v>0</v>
      </c>
      <c r="K26" s="295">
        <f ca="1">IFERROR(ROW(OFFSET(PrnDB!$J26,K25,,450))+MATCH(1,OFFSET(PrnDB!$J26,K25,,450),0)-1-ROW()-IF(OR(N24=1,N24=2),N24,0),1000)</f>
        <v>138</v>
      </c>
      <c r="L26" s="296">
        <f ca="1">IF(PrnDB!$G26=0,0,IFERROR(INDEX(PrnDB!$S$3:$S$17,MATCH(PrnDB!$G26,PrnDB!$R$3:$R$17,0),1),3))</f>
        <v>2</v>
      </c>
      <c r="M26" s="296">
        <f ca="1">IFERROR(INDEX(PrnDB!$T$3:$T$17,MATCH(PrnDB!$G26,PrnDB!$R$3:$R$17,0),1),0)</f>
        <v>2</v>
      </c>
      <c r="N26" s="296">
        <f ca="1">IFERROR(INDEX(PrnDB!$U$3:$U$17,MATCH(PrnDB!$G26,PrnDB!$R$3:$R$17,0),1),0)</f>
        <v>0</v>
      </c>
      <c r="O26" s="141" t="b">
        <f t="shared" ca="1" si="4"/>
        <v>1</v>
      </c>
      <c r="P26" s="142" t="str">
        <f ca="1">IF(PrnDB!$L26=0,"",IF(PrnDB!$L26&gt;1,"    ","")&amp;IF(PrnDB!$L26=3,"    ","")&amp;PrnDB!$G26)</f>
        <v xml:space="preserve">    Total Non-Current Liabilities</v>
      </c>
    </row>
    <row r="27" spans="2:21" x14ac:dyDescent="0.25">
      <c r="B27" s="135">
        <f t="shared" si="0"/>
        <v>0</v>
      </c>
      <c r="C27" s="135">
        <f t="shared" si="1"/>
        <v>0</v>
      </c>
      <c r="D27" s="135">
        <f t="shared" si="2"/>
        <v>0</v>
      </c>
      <c r="G27" s="138" t="str">
        <f ca="1">IF(N26=1,0,OFFSET(B27,PrnDB!$K27,0))</f>
        <v>Total Liabilities</v>
      </c>
      <c r="H27" s="139">
        <f ca="1">OFFSET(C27,PrnDB!$K27,0)</f>
        <v>3100</v>
      </c>
      <c r="I27" s="294">
        <f ca="1">OFFSET(D27,PrnDB!$K27,0)</f>
        <v>3600</v>
      </c>
      <c r="J27" s="294">
        <f t="shared" si="3"/>
        <v>0</v>
      </c>
      <c r="K27" s="295">
        <f ca="1">IFERROR(ROW(OFFSET(PrnDB!$J27,K26,,450))+MATCH(1,OFFSET(PrnDB!$J27,K26,,450),0)-1-ROW()-IF(OR(N25=1,N25=2),N25,0),1000)</f>
        <v>138</v>
      </c>
      <c r="L27" s="296">
        <f ca="1">IF(PrnDB!$G27=0,0,IFERROR(INDEX(PrnDB!$S$3:$S$17,MATCH(PrnDB!$G27,PrnDB!$R$3:$R$17,0),1),3))</f>
        <v>1</v>
      </c>
      <c r="M27" s="296">
        <f ca="1">IFERROR(INDEX(PrnDB!$T$3:$T$17,MATCH(PrnDB!$G27,PrnDB!$R$3:$R$17,0),1),0)</f>
        <v>2</v>
      </c>
      <c r="N27" s="296">
        <f ca="1">IFERROR(INDEX(PrnDB!$U$3:$U$17,MATCH(PrnDB!$G27,PrnDB!$R$3:$R$17,0),1),0)</f>
        <v>1</v>
      </c>
      <c r="O27" s="141" t="b">
        <f t="shared" ca="1" si="4"/>
        <v>1</v>
      </c>
      <c r="P27" s="142" t="str">
        <f ca="1">IF(PrnDB!$L27=0,"",IF(PrnDB!$L27&gt;1,"    ","")&amp;IF(PrnDB!$L27=3,"    ","")&amp;PrnDB!$G27)</f>
        <v>Total Liabilities</v>
      </c>
    </row>
    <row r="28" spans="2:21" x14ac:dyDescent="0.25">
      <c r="B28" s="135">
        <f t="shared" si="0"/>
        <v>0</v>
      </c>
      <c r="C28" s="135">
        <f t="shared" si="1"/>
        <v>0</v>
      </c>
      <c r="D28" s="135">
        <f t="shared" si="2"/>
        <v>0</v>
      </c>
      <c r="G28" s="138">
        <f ca="1">IF(N27=1,0,OFFSET(B28,PrnDB!$K28,0))</f>
        <v>0</v>
      </c>
      <c r="H28" s="139">
        <f ca="1">OFFSET(C28,PrnDB!$K28,0)</f>
        <v>0</v>
      </c>
      <c r="I28" s="294">
        <f ca="1">OFFSET(D28,PrnDB!$K28,0)</f>
        <v>0</v>
      </c>
      <c r="J28" s="294">
        <f t="shared" si="3"/>
        <v>0</v>
      </c>
      <c r="K28" s="295">
        <f ca="1">IFERROR(ROW(OFFSET(PrnDB!$J28,K27,,450))+MATCH(1,OFFSET(PrnDB!$J28,K27,,450),0)-1-ROW()-IF(OR(N26=1,N26=2),N26,0),1000)</f>
        <v>287</v>
      </c>
      <c r="L28" s="296">
        <f ca="1">IF(PrnDB!$G28=0,0,IFERROR(INDEX(PrnDB!$S$3:$S$17,MATCH(PrnDB!$G28,PrnDB!$R$3:$R$17,0),1),3))</f>
        <v>0</v>
      </c>
      <c r="M28" s="296">
        <f ca="1">IFERROR(INDEX(PrnDB!$T$3:$T$17,MATCH(PrnDB!$G28,PrnDB!$R$3:$R$17,0),1),0)</f>
        <v>0</v>
      </c>
      <c r="N28" s="296">
        <f ca="1">IFERROR(INDEX(PrnDB!$U$3:$U$17,MATCH(PrnDB!$G28,PrnDB!$R$3:$R$17,0),1),0)</f>
        <v>0</v>
      </c>
      <c r="O28" s="141" t="b">
        <f t="shared" ca="1" si="4"/>
        <v>1</v>
      </c>
      <c r="P28" s="142" t="str">
        <f ca="1">IF(PrnDB!$L28=0,"",IF(PrnDB!$L28&gt;1,"    ","")&amp;IF(PrnDB!$L28=3,"    ","")&amp;PrnDB!$G28)</f>
        <v/>
      </c>
    </row>
    <row r="29" spans="2:21" x14ac:dyDescent="0.25">
      <c r="B29" s="135">
        <f t="shared" si="0"/>
        <v>0</v>
      </c>
      <c r="C29" s="135">
        <f t="shared" si="1"/>
        <v>0</v>
      </c>
      <c r="D29" s="135">
        <f t="shared" si="2"/>
        <v>0</v>
      </c>
      <c r="G29" s="138" t="str">
        <f ca="1">IF(N28=1,0,OFFSET(B29,PrnDB!$K29,0))</f>
        <v>EQUITY</v>
      </c>
      <c r="H29" s="139">
        <f ca="1">OFFSET(C29,PrnDB!$K29,0)</f>
        <v>0</v>
      </c>
      <c r="I29" s="294">
        <f ca="1">OFFSET(D29,PrnDB!$K29,0)</f>
        <v>0</v>
      </c>
      <c r="J29" s="294">
        <f t="shared" si="3"/>
        <v>0</v>
      </c>
      <c r="K29" s="295">
        <f ca="1">IFERROR(ROW(OFFSET(PrnDB!$J29,K28,,450))+MATCH(1,OFFSET(PrnDB!$J29,K28,,450),0)-1-ROW()-IF(OR(N27=1,N27=2),N27,0),1000)</f>
        <v>286</v>
      </c>
      <c r="L29" s="296">
        <f ca="1">IF(PrnDB!$G29=0,0,IFERROR(INDEX(PrnDB!$S$3:$S$17,MATCH(PrnDB!$G29,PrnDB!$R$3:$R$17,0),1),3))</f>
        <v>2</v>
      </c>
      <c r="M29" s="296">
        <f ca="1">IFERROR(INDEX(PrnDB!$T$3:$T$17,MATCH(PrnDB!$G29,PrnDB!$R$3:$R$17,0),1),0)</f>
        <v>0</v>
      </c>
      <c r="N29" s="296">
        <f ca="1">IFERROR(INDEX(PrnDB!$U$3:$U$17,MATCH(PrnDB!$G29,PrnDB!$R$3:$R$17,0),1),0)</f>
        <v>0</v>
      </c>
      <c r="O29" s="141" t="b">
        <f t="shared" ca="1" si="4"/>
        <v>1</v>
      </c>
      <c r="P29" s="142" t="str">
        <f ca="1">IF(PrnDB!$L29=0,"",IF(PrnDB!$L29&gt;1,"    ","")&amp;IF(PrnDB!$L29=3,"    ","")&amp;PrnDB!$G29)</f>
        <v xml:space="preserve">    EQUITY</v>
      </c>
    </row>
    <row r="30" spans="2:21" x14ac:dyDescent="0.25">
      <c r="B30" s="135">
        <f t="shared" si="0"/>
        <v>0</v>
      </c>
      <c r="C30" s="135">
        <f t="shared" si="1"/>
        <v>0</v>
      </c>
      <c r="D30" s="135">
        <f t="shared" si="2"/>
        <v>0</v>
      </c>
      <c r="G30" s="138" t="str">
        <f ca="1">IF(N29=1,0,OFFSET(B30,PrnDB!$K30,0))</f>
        <v>Common Shares</v>
      </c>
      <c r="H30" s="139">
        <f ca="1">OFFSET(C30,PrnDB!$K30,0)</f>
        <v>700</v>
      </c>
      <c r="I30" s="294">
        <f ca="1">OFFSET(D30,PrnDB!$K30,0)</f>
        <v>950</v>
      </c>
      <c r="J30" s="294">
        <f t="shared" si="3"/>
        <v>0</v>
      </c>
      <c r="K30" s="295">
        <f ca="1">IFERROR(ROW(OFFSET(PrnDB!$J30,K29,,450))+MATCH(1,OFFSET(PrnDB!$J30,K29,,450),0)-1-ROW()-IF(OR(N28=1,N28=2),N28,0),1000)</f>
        <v>286</v>
      </c>
      <c r="L30" s="296">
        <f ca="1">IF(PrnDB!$G30=0,0,IFERROR(INDEX(PrnDB!$S$3:$S$17,MATCH(PrnDB!$G30,PrnDB!$R$3:$R$17,0),1),3))</f>
        <v>3</v>
      </c>
      <c r="M30" s="296">
        <f ca="1">IFERROR(INDEX(PrnDB!$T$3:$T$17,MATCH(PrnDB!$G30,PrnDB!$R$3:$R$17,0),1),0)</f>
        <v>0</v>
      </c>
      <c r="N30" s="296">
        <f ca="1">IFERROR(INDEX(PrnDB!$U$3:$U$17,MATCH(PrnDB!$G30,PrnDB!$R$3:$R$17,0),1),0)</f>
        <v>0</v>
      </c>
      <c r="O30" s="141" t="b">
        <f t="shared" ca="1" si="4"/>
        <v>1</v>
      </c>
      <c r="P30" s="142" t="str">
        <f ca="1">IF(PrnDB!$L30=0,"",IF(PrnDB!$L30&gt;1,"    ","")&amp;IF(PrnDB!$L30=3,"    ","")&amp;PrnDB!$G30)</f>
        <v xml:space="preserve">        Common Shares</v>
      </c>
    </row>
    <row r="31" spans="2:21" x14ac:dyDescent="0.25">
      <c r="B31" s="135">
        <f t="shared" si="0"/>
        <v>0</v>
      </c>
      <c r="C31" s="135">
        <f t="shared" si="1"/>
        <v>0</v>
      </c>
      <c r="D31" s="135">
        <f t="shared" si="2"/>
        <v>0</v>
      </c>
      <c r="G31" s="138" t="str">
        <f ca="1">IF(N30=1,0,OFFSET(B31,PrnDB!$K31,0))</f>
        <v>Retained Earnings</v>
      </c>
      <c r="H31" s="139">
        <f ca="1">OFFSET(C31,PrnDB!$K31,0)</f>
        <v>1700</v>
      </c>
      <c r="I31" s="294">
        <f ca="1">OFFSET(D31,PrnDB!$K31,0)</f>
        <v>2450</v>
      </c>
      <c r="J31" s="294">
        <f t="shared" si="3"/>
        <v>0</v>
      </c>
      <c r="K31" s="295">
        <f ca="1">IFERROR(ROW(OFFSET(PrnDB!$J31,K30,,450))+MATCH(1,OFFSET(PrnDB!$J31,K30,,450),0)-1-ROW()-IF(OR(N29=1,N29=2),N29,0),1000)</f>
        <v>286</v>
      </c>
      <c r="L31" s="296">
        <f ca="1">IF(PrnDB!$G31=0,0,IFERROR(INDEX(PrnDB!$S$3:$S$17,MATCH(PrnDB!$G31,PrnDB!$R$3:$R$17,0),1),3))</f>
        <v>3</v>
      </c>
      <c r="M31" s="296">
        <f ca="1">IFERROR(INDEX(PrnDB!$T$3:$T$17,MATCH(PrnDB!$G31,PrnDB!$R$3:$R$17,0),1),0)</f>
        <v>0</v>
      </c>
      <c r="N31" s="296">
        <f ca="1">IFERROR(INDEX(PrnDB!$U$3:$U$17,MATCH(PrnDB!$G31,PrnDB!$R$3:$R$17,0),1),0)</f>
        <v>0</v>
      </c>
      <c r="O31" s="141" t="b">
        <f t="shared" ca="1" si="4"/>
        <v>1</v>
      </c>
      <c r="P31" s="142" t="str">
        <f ca="1">IF(PrnDB!$L31=0,"",IF(PrnDB!$L31&gt;1,"    ","")&amp;IF(PrnDB!$L31=3,"    ","")&amp;PrnDB!$G31)</f>
        <v xml:space="preserve">        Retained Earnings</v>
      </c>
    </row>
    <row r="32" spans="2:21" x14ac:dyDescent="0.25">
      <c r="B32" s="135">
        <f t="shared" si="0"/>
        <v>0</v>
      </c>
      <c r="C32" s="135">
        <f t="shared" si="1"/>
        <v>0</v>
      </c>
      <c r="D32" s="135">
        <f t="shared" si="2"/>
        <v>0</v>
      </c>
      <c r="G32" s="143" t="str">
        <f ca="1">IF(N31=1,0,OFFSET(B32,PrnDB!$K32,0))</f>
        <v>Revaluation Reserve</v>
      </c>
      <c r="H32" s="140">
        <f ca="1">OFFSET(C32,PrnDB!$K32,0)</f>
        <v>200</v>
      </c>
      <c r="I32" s="295">
        <f ca="1">OFFSET(D32,PrnDB!$K32,0)</f>
        <v>250</v>
      </c>
      <c r="J32" s="295">
        <f t="shared" si="3"/>
        <v>0</v>
      </c>
      <c r="K32" s="295">
        <f ca="1">IFERROR(ROW(OFFSET(PrnDB!$J32,K31,,450))+MATCH(1,OFFSET(PrnDB!$J32,K31,,450),0)-1-ROW()-IF(OR(N30=1,N30=2),N30,0),1000)</f>
        <v>286</v>
      </c>
      <c r="L32" s="296">
        <f ca="1">IF(PrnDB!$G32=0,0,IFERROR(INDEX(PrnDB!$S$3:$S$17,MATCH(PrnDB!$G32,PrnDB!$R$3:$R$17,0),1),3))</f>
        <v>3</v>
      </c>
      <c r="M32" s="296">
        <f ca="1">IFERROR(INDEX(PrnDB!$T$3:$T$17,MATCH(PrnDB!$G32,PrnDB!$R$3:$R$17,0),1),0)</f>
        <v>0</v>
      </c>
      <c r="N32" s="296">
        <f ca="1">IFERROR(INDEX(PrnDB!$U$3:$U$17,MATCH(PrnDB!$G32,PrnDB!$R$3:$R$17,0),1),0)</f>
        <v>0</v>
      </c>
      <c r="O32" s="141" t="b">
        <f t="shared" ca="1" si="4"/>
        <v>1</v>
      </c>
      <c r="P32" s="142" t="str">
        <f ca="1">IF(PrnDB!$L32=0,"",IF(PrnDB!$L32&gt;1,"    ","")&amp;IF(PrnDB!$L32=3,"    ","")&amp;PrnDB!$G32)</f>
        <v xml:space="preserve">        Revaluation Reserve</v>
      </c>
    </row>
    <row r="33" spans="2:16" x14ac:dyDescent="0.25">
      <c r="B33" s="135">
        <f t="shared" si="0"/>
        <v>0</v>
      </c>
      <c r="C33" s="135">
        <f t="shared" si="1"/>
        <v>0</v>
      </c>
      <c r="D33" s="135">
        <f t="shared" si="2"/>
        <v>0</v>
      </c>
      <c r="G33" s="143" t="str">
        <f ca="1">IF(N32=1,0,OFFSET(B33,PrnDB!$K33,0))</f>
        <v>Total Equity</v>
      </c>
      <c r="H33" s="140">
        <f ca="1">OFFSET(C33,PrnDB!$K33,0)</f>
        <v>2600</v>
      </c>
      <c r="I33" s="295">
        <f ca="1">OFFSET(D33,PrnDB!$K33,0)</f>
        <v>3650</v>
      </c>
      <c r="J33" s="295">
        <f t="shared" si="3"/>
        <v>0</v>
      </c>
      <c r="K33" s="295">
        <f ca="1">IFERROR(ROW(OFFSET(PrnDB!$J33,K32,,450))+MATCH(1,OFFSET(PrnDB!$J33,K32,,450),0)-1-ROW()-IF(OR(N31=1,N31=2),N31,0),1000)</f>
        <v>288</v>
      </c>
      <c r="L33" s="296">
        <f ca="1">IF(PrnDB!$G33=0,0,IFERROR(INDEX(PrnDB!$S$3:$S$17,MATCH(PrnDB!$G33,PrnDB!$R$3:$R$17,0),1),3))</f>
        <v>2</v>
      </c>
      <c r="M33" s="296">
        <f ca="1">IFERROR(INDEX(PrnDB!$T$3:$T$17,MATCH(PrnDB!$G33,PrnDB!$R$3:$R$17,0),1),0)</f>
        <v>2</v>
      </c>
      <c r="N33" s="296">
        <f ca="1">IFERROR(INDEX(PrnDB!$U$3:$U$17,MATCH(PrnDB!$G33,PrnDB!$R$3:$R$17,0),1),0)</f>
        <v>0</v>
      </c>
      <c r="O33" s="141" t="b">
        <f t="shared" ca="1" si="4"/>
        <v>1</v>
      </c>
      <c r="P33" s="142" t="str">
        <f ca="1">IF(PrnDB!$L33=0,"",IF(PrnDB!$L33&gt;1,"    ","")&amp;IF(PrnDB!$L33=3,"    ","")&amp;PrnDB!$G33)</f>
        <v xml:space="preserve">    Total Equity</v>
      </c>
    </row>
    <row r="34" spans="2:16" x14ac:dyDescent="0.25">
      <c r="B34" s="135">
        <f t="shared" si="0"/>
        <v>0</v>
      </c>
      <c r="C34" s="135">
        <f t="shared" si="1"/>
        <v>0</v>
      </c>
      <c r="D34" s="135">
        <f t="shared" si="2"/>
        <v>0</v>
      </c>
      <c r="G34" s="143" t="str">
        <f ca="1">IF(N33=1,0,OFFSET(B34,PrnDB!$K34,0))</f>
        <v>Total Liabilities &amp; Equity</v>
      </c>
      <c r="H34" s="140">
        <f ca="1">OFFSET(C34,PrnDB!$K34,0)</f>
        <v>5700</v>
      </c>
      <c r="I34" s="295">
        <f ca="1">OFFSET(D34,PrnDB!$K34,0)</f>
        <v>7250</v>
      </c>
      <c r="J34" s="295">
        <f t="shared" si="3"/>
        <v>0</v>
      </c>
      <c r="K34" s="295">
        <f ca="1">IFERROR(ROW(OFFSET(PrnDB!$J34,K33,,450))+MATCH(1,OFFSET(PrnDB!$J34,K33,,450),0)-1-ROW()-IF(OR(N32=1,N32=2),N32,0),1000)</f>
        <v>290</v>
      </c>
      <c r="L34" s="296">
        <f ca="1">IF(PrnDB!$G34=0,0,IFERROR(INDEX(PrnDB!$S$3:$S$17,MATCH(PrnDB!$G34,PrnDB!$R$3:$R$17,0),1),3))</f>
        <v>1</v>
      </c>
      <c r="M34" s="296">
        <f ca="1">IFERROR(INDEX(PrnDB!$T$3:$T$17,MATCH(PrnDB!$G34,PrnDB!$R$3:$R$17,0),1),0)</f>
        <v>1</v>
      </c>
      <c r="N34" s="296">
        <f ca="1">IFERROR(INDEX(PrnDB!$U$3:$U$17,MATCH(PrnDB!$G34,PrnDB!$R$3:$R$17,0),1),0)</f>
        <v>0</v>
      </c>
      <c r="O34" s="141" t="b">
        <f t="shared" ca="1" si="4"/>
        <v>1</v>
      </c>
      <c r="P34" s="142" t="str">
        <f ca="1">IF(PrnDB!$L34=0,"",IF(PrnDB!$L34&gt;1,"    ","")&amp;IF(PrnDB!$L34=3,"    ","")&amp;PrnDB!$G34)</f>
        <v>Total Liabilities &amp; Equity</v>
      </c>
    </row>
    <row r="35" spans="2:16" x14ac:dyDescent="0.25">
      <c r="B35" s="135">
        <f t="shared" ref="B35:B66" si="5">IF(ROW(A35)+4&lt;=ROW(TotalAssets1),INDEX(Input,ROW(A35)+1,3),0)</f>
        <v>0</v>
      </c>
      <c r="C35" s="135">
        <f t="shared" ref="C35:C66" si="6">IF(ROW()+4&lt;=ROW(TotalAssets1),INDEX(Input,ROW()+1,4),0)</f>
        <v>0</v>
      </c>
      <c r="D35" s="135">
        <f t="shared" ref="D35:D66" si="7">IF(ROW()+4&lt;=ROW(TotalAssets1),INDEX(Input,ROW()+1,5),0)</f>
        <v>0</v>
      </c>
      <c r="G35" s="143">
        <f ca="1">IF(N34=1,0,OFFSET(B35,PrnDB!$K35,0))</f>
        <v>0</v>
      </c>
      <c r="H35" s="140">
        <f ca="1">OFFSET(C35,PrnDB!$K35,0)</f>
        <v>0</v>
      </c>
      <c r="I35" s="295">
        <f ca="1">OFFSET(D35,PrnDB!$K35,0)</f>
        <v>0</v>
      </c>
      <c r="J35" s="295">
        <f t="shared" si="3"/>
        <v>0</v>
      </c>
      <c r="K35" s="295">
        <f ca="1">IFERROR(ROW(OFFSET(PrnDB!$J35,K34,,450))+MATCH(1,OFFSET(PrnDB!$J35,K34,,450),0)-1-ROW()-IF(OR(N33=1,N33=2),N33,0),1000)</f>
        <v>1000</v>
      </c>
      <c r="L35" s="296">
        <f ca="1">IF(PrnDB!$G35=0,0,IFERROR(INDEX(PrnDB!$S$3:$S$17,MATCH(PrnDB!$G35,PrnDB!$R$3:$R$17,0),1),3))</f>
        <v>0</v>
      </c>
      <c r="M35" s="296">
        <f ca="1">IFERROR(INDEX(PrnDB!$T$3:$T$17,MATCH(PrnDB!$G35,PrnDB!$R$3:$R$17,0),1),0)</f>
        <v>0</v>
      </c>
      <c r="N35" s="296">
        <f ca="1">IFERROR(INDEX(PrnDB!$U$3:$U$17,MATCH(PrnDB!$G35,PrnDB!$R$3:$R$17,0),1),0)</f>
        <v>0</v>
      </c>
      <c r="O35" s="141" t="b">
        <f t="shared" ca="1" si="4"/>
        <v>1</v>
      </c>
      <c r="P35" s="142" t="str">
        <f ca="1">IF(PrnDB!$L35=0,"",IF(PrnDB!$L35&gt;1,"    ","")&amp;IF(PrnDB!$L35=3,"    ","")&amp;PrnDB!$G35)</f>
        <v/>
      </c>
    </row>
    <row r="36" spans="2:16" x14ac:dyDescent="0.25">
      <c r="B36" s="135">
        <f t="shared" si="5"/>
        <v>0</v>
      </c>
      <c r="C36" s="135">
        <f t="shared" si="6"/>
        <v>0</v>
      </c>
      <c r="D36" s="135">
        <f t="shared" si="7"/>
        <v>0</v>
      </c>
      <c r="G36" s="143">
        <f ca="1">IF(N35=1,0,OFFSET(B36,PrnDB!$K36,0))</f>
        <v>0</v>
      </c>
      <c r="H36" s="140">
        <f ca="1">OFFSET(C36,PrnDB!$K36,0)</f>
        <v>0</v>
      </c>
      <c r="I36" s="295">
        <f ca="1">OFFSET(D36,PrnDB!$K36,0)</f>
        <v>0</v>
      </c>
      <c r="J36" s="295">
        <f t="shared" si="3"/>
        <v>0</v>
      </c>
      <c r="K36" s="295">
        <f ca="1">IFERROR(ROW(OFFSET(PrnDB!$J36,K35,,450))+MATCH(1,OFFSET(PrnDB!$J36,K35,,450),0)-1-ROW()-IF(OR(N34=1,N34=2),N34,0),1000)</f>
        <v>1000</v>
      </c>
      <c r="L36" s="296">
        <f ca="1">IF(PrnDB!$G36=0,0,IFERROR(INDEX(PrnDB!$S$3:$S$17,MATCH(PrnDB!$G36,PrnDB!$R$3:$R$17,0),1),3))</f>
        <v>0</v>
      </c>
      <c r="M36" s="296">
        <f ca="1">IFERROR(INDEX(PrnDB!$T$3:$T$17,MATCH(PrnDB!$G36,PrnDB!$R$3:$R$17,0),1),0)</f>
        <v>0</v>
      </c>
      <c r="N36" s="296">
        <f ca="1">IFERROR(INDEX(PrnDB!$U$3:$U$17,MATCH(PrnDB!$G36,PrnDB!$R$3:$R$17,0),1),0)</f>
        <v>0</v>
      </c>
      <c r="O36" s="141" t="b">
        <f t="shared" ca="1" si="4"/>
        <v>0</v>
      </c>
      <c r="P36" s="142" t="str">
        <f ca="1">IF(PrnDB!$L36=0,"",IF(PrnDB!$L36&gt;1,"    ","")&amp;IF(PrnDB!$L36=3,"    ","")&amp;PrnDB!$G36)</f>
        <v/>
      </c>
    </row>
    <row r="37" spans="2:16" x14ac:dyDescent="0.25">
      <c r="B37" s="135">
        <f t="shared" si="5"/>
        <v>0</v>
      </c>
      <c r="C37" s="135">
        <f t="shared" si="6"/>
        <v>0</v>
      </c>
      <c r="D37" s="135">
        <f t="shared" si="7"/>
        <v>0</v>
      </c>
      <c r="G37" s="143">
        <f ca="1">IF(N36=1,0,OFFSET(B37,PrnDB!$K37,0))</f>
        <v>0</v>
      </c>
      <c r="H37" s="140">
        <f ca="1">OFFSET(C37,PrnDB!$K37,0)</f>
        <v>0</v>
      </c>
      <c r="I37" s="295">
        <f ca="1">OFFSET(D37,PrnDB!$K37,0)</f>
        <v>0</v>
      </c>
      <c r="J37" s="295">
        <f t="shared" si="3"/>
        <v>0</v>
      </c>
      <c r="K37" s="295">
        <f ca="1">IFERROR(ROW(OFFSET(PrnDB!$J37,K36,,450))+MATCH(1,OFFSET(PrnDB!$J37,K36,,450),0)-1-ROW()-IF(OR(N35=1,N35=2),N35,0),1000)</f>
        <v>1000</v>
      </c>
      <c r="L37" s="296">
        <f ca="1">IF(PrnDB!$G37=0,0,IFERROR(INDEX(PrnDB!$S$3:$S$17,MATCH(PrnDB!$G37,PrnDB!$R$3:$R$17,0),1),3))</f>
        <v>0</v>
      </c>
      <c r="M37" s="296">
        <f ca="1">IFERROR(INDEX(PrnDB!$T$3:$T$17,MATCH(PrnDB!$G37,PrnDB!$R$3:$R$17,0),1),0)</f>
        <v>0</v>
      </c>
      <c r="N37" s="296">
        <f ca="1">IFERROR(INDEX(PrnDB!$U$3:$U$17,MATCH(PrnDB!$G37,PrnDB!$R$3:$R$17,0),1),0)</f>
        <v>0</v>
      </c>
      <c r="O37" s="141" t="b">
        <f t="shared" ca="1" si="4"/>
        <v>0</v>
      </c>
      <c r="P37" s="142" t="str">
        <f ca="1">IF(PrnDB!$L37=0,"",IF(PrnDB!$L37&gt;1,"    ","")&amp;IF(PrnDB!$L37=3,"    ","")&amp;PrnDB!$G37)</f>
        <v/>
      </c>
    </row>
    <row r="38" spans="2:16" x14ac:dyDescent="0.25">
      <c r="B38" s="135">
        <f t="shared" si="5"/>
        <v>0</v>
      </c>
      <c r="C38" s="135">
        <f t="shared" si="6"/>
        <v>0</v>
      </c>
      <c r="D38" s="135">
        <f t="shared" si="7"/>
        <v>0</v>
      </c>
      <c r="G38" s="143">
        <f ca="1">IF(N37=1,0,OFFSET(B38,PrnDB!$K38,0))</f>
        <v>0</v>
      </c>
      <c r="H38" s="140">
        <f ca="1">OFFSET(C38,PrnDB!$K38,0)</f>
        <v>0</v>
      </c>
      <c r="I38" s="295">
        <f ca="1">OFFSET(D38,PrnDB!$K38,0)</f>
        <v>0</v>
      </c>
      <c r="J38" s="295">
        <f t="shared" si="3"/>
        <v>0</v>
      </c>
      <c r="K38" s="295">
        <f ca="1">IFERROR(ROW(OFFSET(PrnDB!$J38,K37,,450))+MATCH(1,OFFSET(PrnDB!$J38,K37,,450),0)-1-ROW()-IF(OR(N36=1,N36=2),N36,0),1000)</f>
        <v>1000</v>
      </c>
      <c r="L38" s="296">
        <f ca="1">IF(PrnDB!$G38=0,0,IFERROR(INDEX(PrnDB!$S$3:$S$17,MATCH(PrnDB!$G38,PrnDB!$R$3:$R$17,0),1),3))</f>
        <v>0</v>
      </c>
      <c r="M38" s="296">
        <f ca="1">IFERROR(INDEX(PrnDB!$T$3:$T$17,MATCH(PrnDB!$G38,PrnDB!$R$3:$R$17,0),1),0)</f>
        <v>0</v>
      </c>
      <c r="N38" s="296">
        <f ca="1">IFERROR(INDEX(PrnDB!$U$3:$U$17,MATCH(PrnDB!$G38,PrnDB!$R$3:$R$17,0),1),0)</f>
        <v>0</v>
      </c>
      <c r="O38" s="141" t="b">
        <f t="shared" ca="1" si="4"/>
        <v>0</v>
      </c>
      <c r="P38" s="142" t="str">
        <f ca="1">IF(PrnDB!$L38=0,"",IF(PrnDB!$L38&gt;1,"    ","")&amp;IF(PrnDB!$L38=3,"    ","")&amp;PrnDB!$G38)</f>
        <v/>
      </c>
    </row>
    <row r="39" spans="2:16" x14ac:dyDescent="0.25">
      <c r="B39" s="135">
        <f t="shared" si="5"/>
        <v>0</v>
      </c>
      <c r="C39" s="135">
        <f t="shared" si="6"/>
        <v>0</v>
      </c>
      <c r="D39" s="135">
        <f t="shared" si="7"/>
        <v>0</v>
      </c>
      <c r="G39" s="143">
        <f ca="1">IF(N38=1,0,OFFSET(B39,PrnDB!$K39,0))</f>
        <v>0</v>
      </c>
      <c r="H39" s="140">
        <f ca="1">OFFSET(C39,PrnDB!$K39,0)</f>
        <v>0</v>
      </c>
      <c r="I39" s="295">
        <f ca="1">OFFSET(D39,PrnDB!$K39,0)</f>
        <v>0</v>
      </c>
      <c r="J39" s="295">
        <f t="shared" si="3"/>
        <v>0</v>
      </c>
      <c r="K39" s="295">
        <f ca="1">IFERROR(ROW(OFFSET(PrnDB!$J39,K38,,450))+MATCH(1,OFFSET(PrnDB!$J39,K38,,450),0)-1-ROW()-IF(OR(N37=1,N37=2),N37,0),1000)</f>
        <v>1000</v>
      </c>
      <c r="L39" s="296">
        <f ca="1">IF(PrnDB!$G39=0,0,IFERROR(INDEX(PrnDB!$S$3:$S$17,MATCH(PrnDB!$G39,PrnDB!$R$3:$R$17,0),1),3))</f>
        <v>0</v>
      </c>
      <c r="M39" s="296">
        <f ca="1">IFERROR(INDEX(PrnDB!$T$3:$T$17,MATCH(PrnDB!$G39,PrnDB!$R$3:$R$17,0),1),0)</f>
        <v>0</v>
      </c>
      <c r="N39" s="296">
        <f ca="1">IFERROR(INDEX(PrnDB!$U$3:$U$17,MATCH(PrnDB!$G39,PrnDB!$R$3:$R$17,0),1),0)</f>
        <v>0</v>
      </c>
      <c r="O39" s="141" t="b">
        <f t="shared" ca="1" si="4"/>
        <v>0</v>
      </c>
      <c r="P39" s="142" t="str">
        <f ca="1">IF(PrnDB!$L39=0,"",IF(PrnDB!$L39&gt;1,"    ","")&amp;IF(PrnDB!$L39=3,"    ","")&amp;PrnDB!$G39)</f>
        <v/>
      </c>
    </row>
    <row r="40" spans="2:16" x14ac:dyDescent="0.25">
      <c r="B40" s="135">
        <f t="shared" si="5"/>
        <v>0</v>
      </c>
      <c r="C40" s="135">
        <f t="shared" si="6"/>
        <v>0</v>
      </c>
      <c r="D40" s="135">
        <f t="shared" si="7"/>
        <v>0</v>
      </c>
      <c r="G40" s="143">
        <f ca="1">IF(N39=1,0,OFFSET(B40,PrnDB!$K40,0))</f>
        <v>0</v>
      </c>
      <c r="H40" s="140">
        <f ca="1">OFFSET(C40,PrnDB!$K40,0)</f>
        <v>0</v>
      </c>
      <c r="I40" s="295">
        <f ca="1">OFFSET(D40,PrnDB!$K40,0)</f>
        <v>0</v>
      </c>
      <c r="J40" s="295">
        <f t="shared" si="3"/>
        <v>0</v>
      </c>
      <c r="K40" s="295">
        <f ca="1">IFERROR(ROW(OFFSET(PrnDB!$J40,K39,,450))+MATCH(1,OFFSET(PrnDB!$J40,K39,,450),0)-1-ROW()-IF(OR(N38=1,N38=2),N38,0),1000)</f>
        <v>1000</v>
      </c>
      <c r="L40" s="296">
        <f ca="1">IF(PrnDB!$G40=0,0,IFERROR(INDEX(PrnDB!$S$3:$S$17,MATCH(PrnDB!$G40,PrnDB!$R$3:$R$17,0),1),3))</f>
        <v>0</v>
      </c>
      <c r="M40" s="296">
        <f ca="1">IFERROR(INDEX(PrnDB!$T$3:$T$17,MATCH(PrnDB!$G40,PrnDB!$R$3:$R$17,0),1),0)</f>
        <v>0</v>
      </c>
      <c r="N40" s="296">
        <f ca="1">IFERROR(INDEX(PrnDB!$U$3:$U$17,MATCH(PrnDB!$G40,PrnDB!$R$3:$R$17,0),1),0)</f>
        <v>0</v>
      </c>
      <c r="O40" s="141" t="b">
        <f t="shared" ca="1" si="4"/>
        <v>0</v>
      </c>
      <c r="P40" s="142" t="str">
        <f ca="1">IF(PrnDB!$L40=0,"",IF(PrnDB!$L40&gt;1,"    ","")&amp;IF(PrnDB!$L40=3,"    ","")&amp;PrnDB!$G40)</f>
        <v/>
      </c>
    </row>
    <row r="41" spans="2:16" x14ac:dyDescent="0.25">
      <c r="B41" s="135">
        <f t="shared" si="5"/>
        <v>0</v>
      </c>
      <c r="C41" s="135">
        <f t="shared" si="6"/>
        <v>0</v>
      </c>
      <c r="D41" s="135">
        <f t="shared" si="7"/>
        <v>0</v>
      </c>
      <c r="G41" s="143">
        <f ca="1">IF(N40=1,0,OFFSET(B41,PrnDB!$K41,0))</f>
        <v>0</v>
      </c>
      <c r="H41" s="140">
        <f ca="1">OFFSET(C41,PrnDB!$K41,0)</f>
        <v>0</v>
      </c>
      <c r="I41" s="295">
        <f ca="1">OFFSET(D41,PrnDB!$K41,0)</f>
        <v>0</v>
      </c>
      <c r="J41" s="295">
        <f t="shared" si="3"/>
        <v>0</v>
      </c>
      <c r="K41" s="295">
        <f ca="1">IFERROR(ROW(OFFSET(PrnDB!$J41,K40,,450))+MATCH(1,OFFSET(PrnDB!$J41,K40,,450),0)-1-ROW()-IF(OR(N39=1,N39=2),N39,0),1000)</f>
        <v>1000</v>
      </c>
      <c r="L41" s="296">
        <f ca="1">IF(PrnDB!$G41=0,0,IFERROR(INDEX(PrnDB!$S$3:$S$17,MATCH(PrnDB!$G41,PrnDB!$R$3:$R$17,0),1),3))</f>
        <v>0</v>
      </c>
      <c r="M41" s="296">
        <f ca="1">IFERROR(INDEX(PrnDB!$T$3:$T$17,MATCH(PrnDB!$G41,PrnDB!$R$3:$R$17,0),1),0)</f>
        <v>0</v>
      </c>
      <c r="N41" s="296">
        <f ca="1">IFERROR(INDEX(PrnDB!$U$3:$U$17,MATCH(PrnDB!$G41,PrnDB!$R$3:$R$17,0),1),0)</f>
        <v>0</v>
      </c>
      <c r="O41" s="141" t="b">
        <f t="shared" ca="1" si="4"/>
        <v>0</v>
      </c>
      <c r="P41" s="142" t="str">
        <f ca="1">IF(PrnDB!$L41=0,"",IF(PrnDB!$L41&gt;1,"    ","")&amp;IF(PrnDB!$L41=3,"    ","")&amp;PrnDB!$G41)</f>
        <v/>
      </c>
    </row>
    <row r="42" spans="2:16" x14ac:dyDescent="0.25">
      <c r="B42" s="135">
        <f t="shared" si="5"/>
        <v>0</v>
      </c>
      <c r="C42" s="135">
        <f t="shared" si="6"/>
        <v>0</v>
      </c>
      <c r="D42" s="135">
        <f t="shared" si="7"/>
        <v>0</v>
      </c>
      <c r="G42" s="143">
        <f ca="1">IF(N41=1,0,OFFSET(B42,PrnDB!$K42,0))</f>
        <v>0</v>
      </c>
      <c r="H42" s="140">
        <f ca="1">OFFSET(C42,PrnDB!$K42,0)</f>
        <v>0</v>
      </c>
      <c r="I42" s="295">
        <f ca="1">OFFSET(D42,PrnDB!$K42,0)</f>
        <v>0</v>
      </c>
      <c r="J42" s="295">
        <f t="shared" si="3"/>
        <v>0</v>
      </c>
      <c r="K42" s="295">
        <f ca="1">IFERROR(ROW(OFFSET(PrnDB!$J42,K41,,450))+MATCH(1,OFFSET(PrnDB!$J42,K41,,450),0)-1-ROW()-IF(OR(N40=1,N40=2),N40,0),1000)</f>
        <v>1000</v>
      </c>
      <c r="L42" s="296">
        <f ca="1">IF(PrnDB!$G42=0,0,IFERROR(INDEX(PrnDB!$S$3:$S$17,MATCH(PrnDB!$G42,PrnDB!$R$3:$R$17,0),1),3))</f>
        <v>0</v>
      </c>
      <c r="M42" s="296">
        <f ca="1">IFERROR(INDEX(PrnDB!$T$3:$T$17,MATCH(PrnDB!$G42,PrnDB!$R$3:$R$17,0),1),0)</f>
        <v>0</v>
      </c>
      <c r="N42" s="296">
        <f ca="1">IFERROR(INDEX(PrnDB!$U$3:$U$17,MATCH(PrnDB!$G42,PrnDB!$R$3:$R$17,0),1),0)</f>
        <v>0</v>
      </c>
      <c r="O42" s="141" t="b">
        <f t="shared" ca="1" si="4"/>
        <v>0</v>
      </c>
      <c r="P42" s="142" t="str">
        <f ca="1">IF(PrnDB!$L42=0,"",IF(PrnDB!$L42&gt;1,"    ","")&amp;IF(PrnDB!$L42=3,"    ","")&amp;PrnDB!$G42)</f>
        <v/>
      </c>
    </row>
    <row r="43" spans="2:16" x14ac:dyDescent="0.25">
      <c r="B43" s="135">
        <f t="shared" si="5"/>
        <v>0</v>
      </c>
      <c r="C43" s="135">
        <f t="shared" si="6"/>
        <v>0</v>
      </c>
      <c r="D43" s="135">
        <f t="shared" si="7"/>
        <v>0</v>
      </c>
      <c r="G43" s="143">
        <f ca="1">IF(N42=1,0,OFFSET(B43,PrnDB!$K43,0))</f>
        <v>0</v>
      </c>
      <c r="H43" s="140">
        <f ca="1">OFFSET(C43,PrnDB!$K43,0)</f>
        <v>0</v>
      </c>
      <c r="I43" s="295">
        <f ca="1">OFFSET(D43,PrnDB!$K43,0)</f>
        <v>0</v>
      </c>
      <c r="J43" s="295">
        <f t="shared" si="3"/>
        <v>0</v>
      </c>
      <c r="K43" s="295">
        <f ca="1">IFERROR(ROW(OFFSET(PrnDB!$J43,K42,,450))+MATCH(1,OFFSET(PrnDB!$J43,K42,,450),0)-1-ROW()-IF(OR(N41=1,N41=2),N41,0),1000)</f>
        <v>1000</v>
      </c>
      <c r="L43" s="296">
        <f ca="1">IF(PrnDB!$G43=0,0,IFERROR(INDEX(PrnDB!$S$3:$S$17,MATCH(PrnDB!$G43,PrnDB!$R$3:$R$17,0),1),3))</f>
        <v>0</v>
      </c>
      <c r="M43" s="296">
        <f ca="1">IFERROR(INDEX(PrnDB!$T$3:$T$17,MATCH(PrnDB!$G43,PrnDB!$R$3:$R$17,0),1),0)</f>
        <v>0</v>
      </c>
      <c r="N43" s="296">
        <f ca="1">IFERROR(INDEX(PrnDB!$U$3:$U$17,MATCH(PrnDB!$G43,PrnDB!$R$3:$R$17,0),1),0)</f>
        <v>0</v>
      </c>
      <c r="O43" s="141" t="b">
        <f t="shared" ca="1" si="4"/>
        <v>0</v>
      </c>
      <c r="P43" s="142" t="str">
        <f ca="1">IF(PrnDB!$L43=0,"",IF(PrnDB!$L43&gt;1,"    ","")&amp;IF(PrnDB!$L43=3,"    ","")&amp;PrnDB!$G43)</f>
        <v/>
      </c>
    </row>
    <row r="44" spans="2:16" x14ac:dyDescent="0.25">
      <c r="B44" s="135">
        <f t="shared" si="5"/>
        <v>0</v>
      </c>
      <c r="C44" s="135">
        <f t="shared" si="6"/>
        <v>0</v>
      </c>
      <c r="D44" s="135">
        <f t="shared" si="7"/>
        <v>0</v>
      </c>
      <c r="G44" s="143">
        <f ca="1">IF(N43=1,0,OFFSET(B44,PrnDB!$K44,0))</f>
        <v>0</v>
      </c>
      <c r="H44" s="140">
        <f ca="1">OFFSET(C44,PrnDB!$K44,0)</f>
        <v>0</v>
      </c>
      <c r="I44" s="295">
        <f ca="1">OFFSET(D44,PrnDB!$K44,0)</f>
        <v>0</v>
      </c>
      <c r="J44" s="295">
        <f t="shared" si="3"/>
        <v>0</v>
      </c>
      <c r="K44" s="295">
        <f ca="1">IFERROR(ROW(OFFSET(PrnDB!$J44,K43,,450))+MATCH(1,OFFSET(PrnDB!$J44,K43,,450),0)-1-ROW()-IF(OR(N42=1,N42=2),N42,0),1000)</f>
        <v>1000</v>
      </c>
      <c r="L44" s="296">
        <f ca="1">IF(PrnDB!$G44=0,0,IFERROR(INDEX(PrnDB!$S$3:$S$17,MATCH(PrnDB!$G44,PrnDB!$R$3:$R$17,0),1),3))</f>
        <v>0</v>
      </c>
      <c r="M44" s="296">
        <f ca="1">IFERROR(INDEX(PrnDB!$T$3:$T$17,MATCH(PrnDB!$G44,PrnDB!$R$3:$R$17,0),1),0)</f>
        <v>0</v>
      </c>
      <c r="N44" s="296">
        <f ca="1">IFERROR(INDEX(PrnDB!$U$3:$U$17,MATCH(PrnDB!$G44,PrnDB!$R$3:$R$17,0),1),0)</f>
        <v>0</v>
      </c>
      <c r="O44" s="141" t="b">
        <f t="shared" ca="1" si="4"/>
        <v>0</v>
      </c>
      <c r="P44" s="142" t="str">
        <f ca="1">IF(PrnDB!$L44=0,"",IF(PrnDB!$L44&gt;1,"    ","")&amp;IF(PrnDB!$L44=3,"    ","")&amp;PrnDB!$G44)</f>
        <v/>
      </c>
    </row>
    <row r="45" spans="2:16" x14ac:dyDescent="0.25">
      <c r="B45" s="135">
        <f t="shared" si="5"/>
        <v>0</v>
      </c>
      <c r="C45" s="135">
        <f t="shared" si="6"/>
        <v>0</v>
      </c>
      <c r="D45" s="135">
        <f t="shared" si="7"/>
        <v>0</v>
      </c>
      <c r="G45" s="143">
        <f ca="1">IF(N44=1,0,OFFSET(B45,PrnDB!$K45,0))</f>
        <v>0</v>
      </c>
      <c r="H45" s="140">
        <f ca="1">OFFSET(C45,PrnDB!$K45,0)</f>
        <v>0</v>
      </c>
      <c r="I45" s="295">
        <f ca="1">OFFSET(D45,PrnDB!$K45,0)</f>
        <v>0</v>
      </c>
      <c r="J45" s="295">
        <f t="shared" si="3"/>
        <v>0</v>
      </c>
      <c r="K45" s="295">
        <f ca="1">IFERROR(ROW(OFFSET(PrnDB!$J45,K44,,450))+MATCH(1,OFFSET(PrnDB!$J45,K44,,450),0)-1-ROW()-IF(OR(N43=1,N43=2),N43,0),1000)</f>
        <v>1000</v>
      </c>
      <c r="L45" s="296">
        <f ca="1">IF(PrnDB!$G45=0,0,IFERROR(INDEX(PrnDB!$S$3:$S$17,MATCH(PrnDB!$G45,PrnDB!$R$3:$R$17,0),1),3))</f>
        <v>0</v>
      </c>
      <c r="M45" s="296">
        <f ca="1">IFERROR(INDEX(PrnDB!$T$3:$T$17,MATCH(PrnDB!$G45,PrnDB!$R$3:$R$17,0),1),0)</f>
        <v>0</v>
      </c>
      <c r="N45" s="296">
        <f ca="1">IFERROR(INDEX(PrnDB!$U$3:$U$17,MATCH(PrnDB!$G45,PrnDB!$R$3:$R$17,0),1),0)</f>
        <v>0</v>
      </c>
      <c r="O45" s="141" t="b">
        <f t="shared" ca="1" si="4"/>
        <v>0</v>
      </c>
      <c r="P45" s="142" t="str">
        <f ca="1">IF(PrnDB!$L45=0,"",IF(PrnDB!$L45&gt;1,"    ","")&amp;IF(PrnDB!$L45=3,"    ","")&amp;PrnDB!$G45)</f>
        <v/>
      </c>
    </row>
    <row r="46" spans="2:16" x14ac:dyDescent="0.25">
      <c r="B46" s="135">
        <f t="shared" si="5"/>
        <v>0</v>
      </c>
      <c r="C46" s="135">
        <f t="shared" si="6"/>
        <v>0</v>
      </c>
      <c r="D46" s="135">
        <f t="shared" si="7"/>
        <v>0</v>
      </c>
      <c r="G46" s="143">
        <f ca="1">IF(N45=1,0,OFFSET(B46,PrnDB!$K46,0))</f>
        <v>0</v>
      </c>
      <c r="H46" s="140">
        <f ca="1">OFFSET(C46,PrnDB!$K46,0)</f>
        <v>0</v>
      </c>
      <c r="I46" s="295">
        <f ca="1">OFFSET(D46,PrnDB!$K46,0)</f>
        <v>0</v>
      </c>
      <c r="J46" s="295">
        <f t="shared" si="3"/>
        <v>0</v>
      </c>
      <c r="K46" s="295">
        <f ca="1">IFERROR(ROW(OFFSET(PrnDB!$J46,K45,,450))+MATCH(1,OFFSET(PrnDB!$J46,K45,,450),0)-1-ROW()-IF(OR(N44=1,N44=2),N44,0),1000)</f>
        <v>1000</v>
      </c>
      <c r="L46" s="296">
        <f ca="1">IF(PrnDB!$G46=0,0,IFERROR(INDEX(PrnDB!$S$3:$S$17,MATCH(PrnDB!$G46,PrnDB!$R$3:$R$17,0),1),3))</f>
        <v>0</v>
      </c>
      <c r="M46" s="296">
        <f ca="1">IFERROR(INDEX(PrnDB!$T$3:$T$17,MATCH(PrnDB!$G46,PrnDB!$R$3:$R$17,0),1),0)</f>
        <v>0</v>
      </c>
      <c r="N46" s="296">
        <f ca="1">IFERROR(INDEX(PrnDB!$U$3:$U$17,MATCH(PrnDB!$G46,PrnDB!$R$3:$R$17,0),1),0)</f>
        <v>0</v>
      </c>
      <c r="O46" s="141" t="b">
        <f t="shared" ca="1" si="4"/>
        <v>0</v>
      </c>
      <c r="P46" s="142" t="str">
        <f ca="1">IF(PrnDB!$L46=0,"",IF(PrnDB!$L46&gt;1,"    ","")&amp;IF(PrnDB!$L46=3,"    ","")&amp;PrnDB!$G46)</f>
        <v/>
      </c>
    </row>
    <row r="47" spans="2:16" x14ac:dyDescent="0.25">
      <c r="B47" s="135">
        <f t="shared" si="5"/>
        <v>0</v>
      </c>
      <c r="C47" s="135">
        <f t="shared" si="6"/>
        <v>0</v>
      </c>
      <c r="D47" s="135">
        <f t="shared" si="7"/>
        <v>0</v>
      </c>
      <c r="G47" s="143">
        <f ca="1">IF(N46=1,0,OFFSET(B47,PrnDB!$K47,0))</f>
        <v>0</v>
      </c>
      <c r="H47" s="140">
        <f ca="1">OFFSET(C47,PrnDB!$K47,0)</f>
        <v>0</v>
      </c>
      <c r="I47" s="295">
        <f ca="1">OFFSET(D47,PrnDB!$K47,0)</f>
        <v>0</v>
      </c>
      <c r="J47" s="295">
        <f t="shared" si="3"/>
        <v>0</v>
      </c>
      <c r="K47" s="295">
        <f ca="1">IFERROR(ROW(OFFSET(PrnDB!$J47,K46,,450))+MATCH(1,OFFSET(PrnDB!$J47,K46,,450),0)-1-ROW()-IF(OR(N45=1,N45=2),N45,0),1000)</f>
        <v>1000</v>
      </c>
      <c r="L47" s="296">
        <f ca="1">IF(PrnDB!$G47=0,0,IFERROR(INDEX(PrnDB!$S$3:$S$17,MATCH(PrnDB!$G47,PrnDB!$R$3:$R$17,0),1),3))</f>
        <v>0</v>
      </c>
      <c r="M47" s="296">
        <f ca="1">IFERROR(INDEX(PrnDB!$T$3:$T$17,MATCH(PrnDB!$G47,PrnDB!$R$3:$R$17,0),1),0)</f>
        <v>0</v>
      </c>
      <c r="N47" s="296">
        <f ca="1">IFERROR(INDEX(PrnDB!$U$3:$U$17,MATCH(PrnDB!$G47,PrnDB!$R$3:$R$17,0),1),0)</f>
        <v>0</v>
      </c>
      <c r="O47" s="141" t="b">
        <f t="shared" ca="1" si="4"/>
        <v>0</v>
      </c>
      <c r="P47" s="142" t="str">
        <f ca="1">IF(PrnDB!$L47=0,"",IF(PrnDB!$L47&gt;1,"    ","")&amp;IF(PrnDB!$L47=3,"    ","")&amp;PrnDB!$G47)</f>
        <v/>
      </c>
    </row>
    <row r="48" spans="2:16" x14ac:dyDescent="0.25">
      <c r="B48" s="135">
        <f t="shared" si="5"/>
        <v>0</v>
      </c>
      <c r="C48" s="135">
        <f t="shared" si="6"/>
        <v>0</v>
      </c>
      <c r="D48" s="135">
        <f t="shared" si="7"/>
        <v>0</v>
      </c>
      <c r="G48" s="143">
        <f ca="1">IF(N47=1,0,OFFSET(B48,PrnDB!$K48,0))</f>
        <v>0</v>
      </c>
      <c r="H48" s="140">
        <f ca="1">OFFSET(C48,PrnDB!$K48,0)</f>
        <v>0</v>
      </c>
      <c r="I48" s="295">
        <f ca="1">OFFSET(D48,PrnDB!$K48,0)</f>
        <v>0</v>
      </c>
      <c r="J48" s="295">
        <f t="shared" si="3"/>
        <v>0</v>
      </c>
      <c r="K48" s="295">
        <f ca="1">IFERROR(ROW(OFFSET(PrnDB!$J48,K47,,450))+MATCH(1,OFFSET(PrnDB!$J48,K47,,450),0)-1-ROW()-IF(OR(N46=1,N46=2),N46,0),1000)</f>
        <v>1000</v>
      </c>
      <c r="L48" s="296">
        <f ca="1">IF(PrnDB!$G48=0,0,IFERROR(INDEX(PrnDB!$S$3:$S$17,MATCH(PrnDB!$G48,PrnDB!$R$3:$R$17,0),1),3))</f>
        <v>0</v>
      </c>
      <c r="M48" s="296">
        <f ca="1">IFERROR(INDEX(PrnDB!$T$3:$T$17,MATCH(PrnDB!$G48,PrnDB!$R$3:$R$17,0),1),0)</f>
        <v>0</v>
      </c>
      <c r="N48" s="296">
        <f ca="1">IFERROR(INDEX(PrnDB!$U$3:$U$17,MATCH(PrnDB!$G48,PrnDB!$R$3:$R$17,0),1),0)</f>
        <v>0</v>
      </c>
      <c r="O48" s="141" t="b">
        <f t="shared" ca="1" si="4"/>
        <v>0</v>
      </c>
      <c r="P48" s="142" t="str">
        <f ca="1">IF(PrnDB!$L48=0,"",IF(PrnDB!$L48&gt;1,"    ","")&amp;IF(PrnDB!$L48=3,"    ","")&amp;PrnDB!$G48)</f>
        <v/>
      </c>
    </row>
    <row r="49" spans="2:18" x14ac:dyDescent="0.25">
      <c r="B49" s="135">
        <f t="shared" si="5"/>
        <v>0</v>
      </c>
      <c r="C49" s="135">
        <f t="shared" si="6"/>
        <v>0</v>
      </c>
      <c r="D49" s="135">
        <f t="shared" si="7"/>
        <v>0</v>
      </c>
      <c r="G49" s="143">
        <f ca="1">IF(N48=1,0,OFFSET(B49,PrnDB!$K49,0))</f>
        <v>0</v>
      </c>
      <c r="H49" s="140">
        <f ca="1">OFFSET(C49,PrnDB!$K49,0)</f>
        <v>0</v>
      </c>
      <c r="I49" s="295">
        <f ca="1">OFFSET(D49,PrnDB!$K49,0)</f>
        <v>0</v>
      </c>
      <c r="J49" s="295">
        <f t="shared" si="3"/>
        <v>0</v>
      </c>
      <c r="K49" s="295">
        <f ca="1">IFERROR(ROW(OFFSET(PrnDB!$J49,K48,,450))+MATCH(1,OFFSET(PrnDB!$J49,K48,,450),0)-1-ROW()-IF(OR(N47=1,N47=2),N47,0),1000)</f>
        <v>1000</v>
      </c>
      <c r="L49" s="296">
        <f ca="1">IF(PrnDB!$G49=0,0,IFERROR(INDEX(PrnDB!$S$3:$S$17,MATCH(PrnDB!$G49,PrnDB!$R$3:$R$17,0),1),3))</f>
        <v>0</v>
      </c>
      <c r="M49" s="296">
        <f ca="1">IFERROR(INDEX(PrnDB!$T$3:$T$17,MATCH(PrnDB!$G49,PrnDB!$R$3:$R$17,0),1),0)</f>
        <v>0</v>
      </c>
      <c r="N49" s="296">
        <f ca="1">IFERROR(INDEX(PrnDB!$U$3:$U$17,MATCH(PrnDB!$G49,PrnDB!$R$3:$R$17,0),1),0)</f>
        <v>0</v>
      </c>
      <c r="O49" s="141" t="b">
        <f t="shared" ca="1" si="4"/>
        <v>0</v>
      </c>
      <c r="P49" s="142" t="str">
        <f ca="1">IF(PrnDB!$L49=0,"",IF(PrnDB!$L49&gt;1,"    ","")&amp;IF(PrnDB!$L49=3,"    ","")&amp;PrnDB!$G49)</f>
        <v/>
      </c>
    </row>
    <row r="50" spans="2:18" x14ac:dyDescent="0.25">
      <c r="B50" s="135">
        <f t="shared" si="5"/>
        <v>0</v>
      </c>
      <c r="C50" s="135">
        <f t="shared" si="6"/>
        <v>0</v>
      </c>
      <c r="D50" s="135">
        <f t="shared" si="7"/>
        <v>0</v>
      </c>
      <c r="G50" s="143">
        <f ca="1">IF(N49=1,0,OFFSET(B50,PrnDB!$K50,0))</f>
        <v>0</v>
      </c>
      <c r="H50" s="140">
        <f ca="1">OFFSET(C50,PrnDB!$K50,0)</f>
        <v>0</v>
      </c>
      <c r="I50" s="295">
        <f ca="1">OFFSET(D50,PrnDB!$K50,0)</f>
        <v>0</v>
      </c>
      <c r="J50" s="295">
        <f t="shared" si="3"/>
        <v>0</v>
      </c>
      <c r="K50" s="295">
        <f ca="1">IFERROR(ROW(OFFSET(PrnDB!$J50,K49,,450))+MATCH(1,OFFSET(PrnDB!$J50,K49,,450),0)-1-ROW()-IF(OR(N48=1,N48=2),N48,0),1000)</f>
        <v>1000</v>
      </c>
      <c r="L50" s="296">
        <f ca="1">IF(PrnDB!$G50=0,0,IFERROR(INDEX(PrnDB!$S$3:$S$17,MATCH(PrnDB!$G50,PrnDB!$R$3:$R$17,0),1),3))</f>
        <v>0</v>
      </c>
      <c r="M50" s="296">
        <f ca="1">IFERROR(INDEX(PrnDB!$T$3:$T$17,MATCH(PrnDB!$G50,PrnDB!$R$3:$R$17,0),1),0)</f>
        <v>0</v>
      </c>
      <c r="N50" s="296">
        <f ca="1">IFERROR(INDEX(PrnDB!$U$3:$U$17,MATCH(PrnDB!$G50,PrnDB!$R$3:$R$17,0),1),0)</f>
        <v>0</v>
      </c>
      <c r="O50" s="141" t="b">
        <f t="shared" ca="1" si="4"/>
        <v>0</v>
      </c>
      <c r="P50" s="142" t="str">
        <f ca="1">IF(PrnDB!$L50=0,"",IF(PrnDB!$L50&gt;1,"    ","")&amp;IF(PrnDB!$L50=3,"    ","")&amp;PrnDB!$G50)</f>
        <v/>
      </c>
    </row>
    <row r="51" spans="2:18" x14ac:dyDescent="0.25">
      <c r="B51" s="135">
        <f t="shared" si="5"/>
        <v>0</v>
      </c>
      <c r="C51" s="135">
        <f t="shared" si="6"/>
        <v>0</v>
      </c>
      <c r="D51" s="135">
        <f t="shared" si="7"/>
        <v>0</v>
      </c>
      <c r="G51" s="143">
        <f ca="1">IF(N50=1,0,OFFSET(B51,PrnDB!$K51,0))</f>
        <v>0</v>
      </c>
      <c r="H51" s="140">
        <f ca="1">OFFSET(C51,PrnDB!$K51,0)</f>
        <v>0</v>
      </c>
      <c r="I51" s="295">
        <f ca="1">OFFSET(D51,PrnDB!$K51,0)</f>
        <v>0</v>
      </c>
      <c r="J51" s="295">
        <f t="shared" si="3"/>
        <v>0</v>
      </c>
      <c r="K51" s="295">
        <f ca="1">IFERROR(ROW(OFFSET(PrnDB!$J51,K50,,450))+MATCH(1,OFFSET(PrnDB!$J51,K50,,450),0)-1-ROW()-IF(OR(N49=1,N49=2),N49,0),1000)</f>
        <v>1000</v>
      </c>
      <c r="L51" s="296">
        <f ca="1">IF(PrnDB!$G51=0,0,IFERROR(INDEX(PrnDB!$S$3:$S$17,MATCH(PrnDB!$G51,PrnDB!$R$3:$R$17,0),1),3))</f>
        <v>0</v>
      </c>
      <c r="M51" s="296">
        <f ca="1">IFERROR(INDEX(PrnDB!$T$3:$T$17,MATCH(PrnDB!$G51,PrnDB!$R$3:$R$17,0),1),0)</f>
        <v>0</v>
      </c>
      <c r="N51" s="296">
        <f ca="1">IFERROR(INDEX(PrnDB!$U$3:$U$17,MATCH(PrnDB!$G51,PrnDB!$R$3:$R$17,0),1),0)</f>
        <v>0</v>
      </c>
      <c r="O51" s="141" t="b">
        <f t="shared" ca="1" si="4"/>
        <v>0</v>
      </c>
      <c r="P51" s="142" t="str">
        <f ca="1">IF(PrnDB!$L51=0,"",IF(PrnDB!$L51&gt;1,"    ","")&amp;IF(PrnDB!$L51=3,"    ","")&amp;PrnDB!$G51)</f>
        <v/>
      </c>
    </row>
    <row r="52" spans="2:18" x14ac:dyDescent="0.25">
      <c r="B52" s="135">
        <f t="shared" si="5"/>
        <v>0</v>
      </c>
      <c r="C52" s="135">
        <f t="shared" si="6"/>
        <v>0</v>
      </c>
      <c r="D52" s="135">
        <f t="shared" si="7"/>
        <v>0</v>
      </c>
      <c r="G52" s="143">
        <f ca="1">IF(N51=1,0,OFFSET(B52,PrnDB!$K52,0))</f>
        <v>0</v>
      </c>
      <c r="H52" s="140">
        <f ca="1">OFFSET(C52,PrnDB!$K52,0)</f>
        <v>0</v>
      </c>
      <c r="I52" s="295">
        <f ca="1">OFFSET(D52,PrnDB!$K52,0)</f>
        <v>0</v>
      </c>
      <c r="J52" s="295">
        <f t="shared" si="3"/>
        <v>0</v>
      </c>
      <c r="K52" s="295">
        <f ca="1">IFERROR(ROW(OFFSET(PrnDB!$J52,K51,,450))+MATCH(1,OFFSET(PrnDB!$J52,K51,,450),0)-1-ROW()-IF(OR(N50=1,N50=2),N50,0),1000)</f>
        <v>1000</v>
      </c>
      <c r="L52" s="296">
        <f ca="1">IF(PrnDB!$G52=0,0,IFERROR(INDEX(PrnDB!$S$3:$S$17,MATCH(PrnDB!$G52,PrnDB!$R$3:$R$17,0),1),3))</f>
        <v>0</v>
      </c>
      <c r="M52" s="296">
        <f ca="1">IFERROR(INDEX(PrnDB!$T$3:$T$17,MATCH(PrnDB!$G52,PrnDB!$R$3:$R$17,0),1),0)</f>
        <v>0</v>
      </c>
      <c r="N52" s="296">
        <f ca="1">IFERROR(INDEX(PrnDB!$U$3:$U$17,MATCH(PrnDB!$G52,PrnDB!$R$3:$R$17,0),1),0)</f>
        <v>0</v>
      </c>
      <c r="O52" s="141" t="b">
        <f t="shared" ca="1" si="4"/>
        <v>0</v>
      </c>
      <c r="P52" s="142" t="str">
        <f ca="1">IF(PrnDB!$L52=0,"",IF(PrnDB!$L52&gt;1,"    ","")&amp;IF(PrnDB!$L52=3,"    ","")&amp;PrnDB!$G52)</f>
        <v/>
      </c>
    </row>
    <row r="53" spans="2:18" x14ac:dyDescent="0.25">
      <c r="B53" s="135">
        <f t="shared" si="5"/>
        <v>0</v>
      </c>
      <c r="C53" s="135">
        <f t="shared" si="6"/>
        <v>0</v>
      </c>
      <c r="D53" s="135">
        <f t="shared" si="7"/>
        <v>0</v>
      </c>
      <c r="G53" s="143">
        <f ca="1">IF(N52=1,0,OFFSET(B53,PrnDB!$K53,0))</f>
        <v>0</v>
      </c>
      <c r="H53" s="140">
        <f ca="1">OFFSET(C53,PrnDB!$K53,0)</f>
        <v>0</v>
      </c>
      <c r="I53" s="295">
        <f ca="1">OFFSET(D53,PrnDB!$K53,0)</f>
        <v>0</v>
      </c>
      <c r="J53" s="295">
        <f t="shared" si="3"/>
        <v>0</v>
      </c>
      <c r="K53" s="295">
        <f ca="1">IFERROR(ROW(OFFSET(PrnDB!$J53,K52,,450))+MATCH(1,OFFSET(PrnDB!$J53,K52,,450),0)-1-ROW()-IF(OR(N51=1,N51=2),N51,0),1000)</f>
        <v>1000</v>
      </c>
      <c r="L53" s="296">
        <f ca="1">IF(PrnDB!$G53=0,0,IFERROR(INDEX(PrnDB!$S$3:$S$17,MATCH(PrnDB!$G53,PrnDB!$R$3:$R$17,0),1),3))</f>
        <v>0</v>
      </c>
      <c r="M53" s="296">
        <f ca="1">IFERROR(INDEX(PrnDB!$T$3:$T$17,MATCH(PrnDB!$G53,PrnDB!$R$3:$R$17,0),1),0)</f>
        <v>0</v>
      </c>
      <c r="N53" s="296">
        <f ca="1">IFERROR(INDEX(PrnDB!$U$3:$U$17,MATCH(PrnDB!$G53,PrnDB!$R$3:$R$17,0),1),0)</f>
        <v>0</v>
      </c>
      <c r="O53" s="141" t="b">
        <f t="shared" ca="1" si="4"/>
        <v>0</v>
      </c>
      <c r="P53" s="142" t="str">
        <f ca="1">IF(PrnDB!$L53=0,"",IF(PrnDB!$L53&gt;1,"    ","")&amp;IF(PrnDB!$L53=3,"    ","")&amp;PrnDB!$G53)</f>
        <v/>
      </c>
    </row>
    <row r="54" spans="2:18" x14ac:dyDescent="0.25">
      <c r="B54" s="135">
        <f t="shared" si="5"/>
        <v>0</v>
      </c>
      <c r="C54" s="135">
        <f t="shared" si="6"/>
        <v>0</v>
      </c>
      <c r="D54" s="135">
        <f t="shared" si="7"/>
        <v>0</v>
      </c>
      <c r="G54" s="143">
        <f ca="1">IF(N53=1,0,OFFSET(B54,PrnDB!$K54,0))</f>
        <v>0</v>
      </c>
      <c r="H54" s="140">
        <f ca="1">OFFSET(C54,PrnDB!$K54,0)</f>
        <v>0</v>
      </c>
      <c r="I54" s="295">
        <f ca="1">OFFSET(D54,PrnDB!$K54,0)</f>
        <v>0</v>
      </c>
      <c r="J54" s="295">
        <f t="shared" si="3"/>
        <v>0</v>
      </c>
      <c r="K54" s="295">
        <f ca="1">IFERROR(ROW(OFFSET(PrnDB!$J54,K53,,450))+MATCH(1,OFFSET(PrnDB!$J54,K53,,450),0)-1-ROW()-IF(OR(N52=1,N52=2),N52,0),1000)</f>
        <v>1000</v>
      </c>
      <c r="L54" s="296">
        <f ca="1">IF(PrnDB!$G54=0,0,IFERROR(INDEX(PrnDB!$S$3:$S$17,MATCH(PrnDB!$G54,PrnDB!$R$3:$R$17,0),1),3))</f>
        <v>0</v>
      </c>
      <c r="M54" s="296">
        <f ca="1">IFERROR(INDEX(PrnDB!$T$3:$T$17,MATCH(PrnDB!$G54,PrnDB!$R$3:$R$17,0),1),0)</f>
        <v>0</v>
      </c>
      <c r="N54" s="296">
        <f ca="1">IFERROR(INDEX(PrnDB!$U$3:$U$17,MATCH(PrnDB!$G54,PrnDB!$R$3:$R$17,0),1),0)</f>
        <v>0</v>
      </c>
      <c r="O54" s="141" t="b">
        <f t="shared" ca="1" si="4"/>
        <v>0</v>
      </c>
      <c r="P54" s="142" t="str">
        <f ca="1">IF(PrnDB!$L54=0,"",IF(PrnDB!$L54&gt;1,"    ","")&amp;IF(PrnDB!$L54=3,"    ","")&amp;PrnDB!$G54)</f>
        <v/>
      </c>
    </row>
    <row r="55" spans="2:18" x14ac:dyDescent="0.25">
      <c r="B55" s="135">
        <f t="shared" si="5"/>
        <v>0</v>
      </c>
      <c r="C55" s="135">
        <f t="shared" si="6"/>
        <v>0</v>
      </c>
      <c r="D55" s="135">
        <f t="shared" si="7"/>
        <v>0</v>
      </c>
      <c r="G55" s="143">
        <f ca="1">IF(N54=1,0,OFFSET(B55,PrnDB!$K55,0))</f>
        <v>0</v>
      </c>
      <c r="H55" s="140">
        <f ca="1">OFFSET(C55,PrnDB!$K55,0)</f>
        <v>0</v>
      </c>
      <c r="I55" s="295">
        <f ca="1">OFFSET(D55,PrnDB!$K55,0)</f>
        <v>0</v>
      </c>
      <c r="J55" s="295">
        <f t="shared" si="3"/>
        <v>0</v>
      </c>
      <c r="K55" s="295">
        <f ca="1">IFERROR(ROW(OFFSET(PrnDB!$J55,K54,,450))+MATCH(1,OFFSET(PrnDB!$J55,K54,,450),0)-1-ROW()-IF(OR(N53=1,N53=2),N53,0),1000)</f>
        <v>1000</v>
      </c>
      <c r="L55" s="296">
        <f ca="1">IF(PrnDB!$G55=0,0,IFERROR(INDEX(PrnDB!$S$3:$S$17,MATCH(PrnDB!$G55,PrnDB!$R$3:$R$17,0),1),3))</f>
        <v>0</v>
      </c>
      <c r="M55" s="296">
        <f ca="1">IFERROR(INDEX(PrnDB!$T$3:$T$17,MATCH(PrnDB!$G55,PrnDB!$R$3:$R$17,0),1),0)</f>
        <v>0</v>
      </c>
      <c r="N55" s="296">
        <f ca="1">IFERROR(INDEX(PrnDB!$U$3:$U$17,MATCH(PrnDB!$G55,PrnDB!$R$3:$R$17,0),1),0)</f>
        <v>0</v>
      </c>
      <c r="O55" s="141" t="b">
        <f t="shared" ca="1" si="4"/>
        <v>0</v>
      </c>
      <c r="P55" s="142" t="str">
        <f ca="1">IF(PrnDB!$L55=0,"",IF(PrnDB!$L55&gt;1,"    ","")&amp;IF(PrnDB!$L55=3,"    ","")&amp;PrnDB!$G55)</f>
        <v/>
      </c>
    </row>
    <row r="56" spans="2:18" x14ac:dyDescent="0.25">
      <c r="B56" s="135">
        <f t="shared" si="5"/>
        <v>0</v>
      </c>
      <c r="C56" s="135">
        <f t="shared" si="6"/>
        <v>0</v>
      </c>
      <c r="D56" s="135">
        <f t="shared" si="7"/>
        <v>0</v>
      </c>
      <c r="G56" s="143">
        <f ca="1">IF(N55=1,0,OFFSET(B56,PrnDB!$K56,0))</f>
        <v>0</v>
      </c>
      <c r="H56" s="140">
        <f ca="1">OFFSET(C56,PrnDB!$K56,0)</f>
        <v>0</v>
      </c>
      <c r="I56" s="295">
        <f ca="1">OFFSET(D56,PrnDB!$K56,0)</f>
        <v>0</v>
      </c>
      <c r="J56" s="295">
        <f t="shared" si="3"/>
        <v>0</v>
      </c>
      <c r="K56" s="295">
        <f ca="1">IFERROR(ROW(OFFSET(PrnDB!$J56,K55,,450))+MATCH(1,OFFSET(PrnDB!$J56,K55,,450),0)-1-ROW()-IF(OR(N54=1,N54=2),N54,0),1000)</f>
        <v>1000</v>
      </c>
      <c r="L56" s="296">
        <f ca="1">IF(PrnDB!$G56=0,0,IFERROR(INDEX(PrnDB!$S$3:$S$17,MATCH(PrnDB!$G56,PrnDB!$R$3:$R$17,0),1),3))</f>
        <v>0</v>
      </c>
      <c r="M56" s="296">
        <f ca="1">IFERROR(INDEX(PrnDB!$T$3:$T$17,MATCH(PrnDB!$G56,PrnDB!$R$3:$R$17,0),1),0)</f>
        <v>0</v>
      </c>
      <c r="N56" s="296">
        <f ca="1">IFERROR(INDEX(PrnDB!$U$3:$U$17,MATCH(PrnDB!$G56,PrnDB!$R$3:$R$17,0),1),0)</f>
        <v>0</v>
      </c>
      <c r="O56" s="141" t="b">
        <f t="shared" ca="1" si="4"/>
        <v>0</v>
      </c>
      <c r="P56" s="142" t="str">
        <f ca="1">IF(PrnDB!$L56=0,"",IF(PrnDB!$L56&gt;1,"    ","")&amp;IF(PrnDB!$L56=3,"    ","")&amp;PrnDB!$G56)</f>
        <v/>
      </c>
    </row>
    <row r="57" spans="2:18" x14ac:dyDescent="0.25">
      <c r="B57" s="135">
        <f t="shared" si="5"/>
        <v>0</v>
      </c>
      <c r="C57" s="135">
        <f t="shared" si="6"/>
        <v>0</v>
      </c>
      <c r="D57" s="135">
        <f t="shared" si="7"/>
        <v>0</v>
      </c>
      <c r="G57" s="143">
        <f ca="1">IF(N56=1,0,OFFSET(B57,PrnDB!$K57,0))</f>
        <v>0</v>
      </c>
      <c r="H57" s="140">
        <f ca="1">OFFSET(C57,PrnDB!$K57,0)</f>
        <v>0</v>
      </c>
      <c r="I57" s="295">
        <f ca="1">OFFSET(D57,PrnDB!$K57,0)</f>
        <v>0</v>
      </c>
      <c r="J57" s="295">
        <f t="shared" si="3"/>
        <v>0</v>
      </c>
      <c r="K57" s="295">
        <f ca="1">IFERROR(ROW(OFFSET(PrnDB!$J57,K56,,450))+MATCH(1,OFFSET(PrnDB!$J57,K56,,450),0)-1-ROW()-IF(OR(N55=1,N55=2),N55,0),1000)</f>
        <v>1000</v>
      </c>
      <c r="L57" s="296">
        <f ca="1">IF(PrnDB!$G57=0,0,IFERROR(INDEX(PrnDB!$S$3:$S$17,MATCH(PrnDB!$G57,PrnDB!$R$3:$R$17,0),1),3))</f>
        <v>0</v>
      </c>
      <c r="M57" s="296">
        <f ca="1">IFERROR(INDEX(PrnDB!$T$3:$T$17,MATCH(PrnDB!$G57,PrnDB!$R$3:$R$17,0),1),0)</f>
        <v>0</v>
      </c>
      <c r="N57" s="296">
        <f ca="1">IFERROR(INDEX(PrnDB!$U$3:$U$17,MATCH(PrnDB!$G57,PrnDB!$R$3:$R$17,0),1),0)</f>
        <v>0</v>
      </c>
      <c r="O57" s="141" t="b">
        <f t="shared" ca="1" si="4"/>
        <v>0</v>
      </c>
      <c r="P57" s="142" t="str">
        <f ca="1">IF(PrnDB!$L57=0,"",IF(PrnDB!$L57&gt;1,"    ","")&amp;IF(PrnDB!$L57=3,"    ","")&amp;PrnDB!$G57)</f>
        <v/>
      </c>
      <c r="R57" s="148">
        <f ca="1">COUNTIFS(PrnDB!$O$3:$O$453,TRUE)+4</f>
        <v>37</v>
      </c>
    </row>
    <row r="58" spans="2:18" x14ac:dyDescent="0.25">
      <c r="B58" s="135">
        <f t="shared" si="5"/>
        <v>0</v>
      </c>
      <c r="C58" s="135">
        <f t="shared" si="6"/>
        <v>0</v>
      </c>
      <c r="D58" s="135">
        <f t="shared" si="7"/>
        <v>0</v>
      </c>
      <c r="G58" s="143">
        <f ca="1">IF(N57=1,0,OFFSET(B58,PrnDB!$K58,0))</f>
        <v>0</v>
      </c>
      <c r="H58" s="140">
        <f ca="1">OFFSET(C58,PrnDB!$K58,0)</f>
        <v>0</v>
      </c>
      <c r="I58" s="295">
        <f ca="1">OFFSET(D58,PrnDB!$K58,0)</f>
        <v>0</v>
      </c>
      <c r="J58" s="295">
        <f t="shared" si="3"/>
        <v>0</v>
      </c>
      <c r="K58" s="295">
        <f ca="1">IFERROR(ROW(OFFSET(PrnDB!$J58,K57,,450))+MATCH(1,OFFSET(PrnDB!$J58,K57,,450),0)-1-ROW()-IF(OR(N56=1,N56=2),N56,0),1000)</f>
        <v>1000</v>
      </c>
      <c r="L58" s="296">
        <f ca="1">IF(PrnDB!$G58=0,0,IFERROR(INDEX(PrnDB!$S$3:$S$17,MATCH(PrnDB!$G58,PrnDB!$R$3:$R$17,0),1),3))</f>
        <v>0</v>
      </c>
      <c r="M58" s="296">
        <f ca="1">IFERROR(INDEX(PrnDB!$T$3:$T$17,MATCH(PrnDB!$G58,PrnDB!$R$3:$R$17,0),1),0)</f>
        <v>0</v>
      </c>
      <c r="N58" s="296">
        <f ca="1">IFERROR(INDEX(PrnDB!$U$3:$U$17,MATCH(PrnDB!$G58,PrnDB!$R$3:$R$17,0),1),0)</f>
        <v>0</v>
      </c>
      <c r="O58" s="141" t="b">
        <f t="shared" ca="1" si="4"/>
        <v>0</v>
      </c>
      <c r="P58" s="142" t="str">
        <f ca="1">IF(PrnDB!$L58=0,"",IF(PrnDB!$L58&gt;1,"    ","")&amp;IF(PrnDB!$L58=3,"    ","")&amp;PrnDB!$G58)</f>
        <v/>
      </c>
    </row>
    <row r="59" spans="2:18" x14ac:dyDescent="0.25">
      <c r="B59" s="135">
        <f t="shared" si="5"/>
        <v>0</v>
      </c>
      <c r="C59" s="135">
        <f t="shared" si="6"/>
        <v>0</v>
      </c>
      <c r="D59" s="135">
        <f t="shared" si="7"/>
        <v>0</v>
      </c>
      <c r="G59" s="143">
        <f ca="1">IF(N58=1,0,OFFSET(B59,PrnDB!$K59,0))</f>
        <v>0</v>
      </c>
      <c r="H59" s="140">
        <f ca="1">OFFSET(C59,PrnDB!$K59,0)</f>
        <v>0</v>
      </c>
      <c r="I59" s="295">
        <f ca="1">OFFSET(D59,PrnDB!$K59,0)</f>
        <v>0</v>
      </c>
      <c r="J59" s="295">
        <f t="shared" si="3"/>
        <v>0</v>
      </c>
      <c r="K59" s="295">
        <f ca="1">IFERROR(ROW(OFFSET(PrnDB!$J59,K58,,450))+MATCH(1,OFFSET(PrnDB!$J59,K58,,450),0)-1-ROW()-IF(OR(N57=1,N57=2),N57,0),1000)</f>
        <v>1000</v>
      </c>
      <c r="L59" s="296">
        <f ca="1">IF(PrnDB!$G59=0,0,IFERROR(INDEX(PrnDB!$S$3:$S$17,MATCH(PrnDB!$G59,PrnDB!$R$3:$R$17,0),1),3))</f>
        <v>0</v>
      </c>
      <c r="M59" s="296">
        <f ca="1">IFERROR(INDEX(PrnDB!$T$3:$T$17,MATCH(PrnDB!$G59,PrnDB!$R$3:$R$17,0),1),0)</f>
        <v>0</v>
      </c>
      <c r="N59" s="296">
        <f ca="1">IFERROR(INDEX(PrnDB!$U$3:$U$17,MATCH(PrnDB!$G59,PrnDB!$R$3:$R$17,0),1),0)</f>
        <v>0</v>
      </c>
      <c r="O59" s="141" t="b">
        <f t="shared" ca="1" si="4"/>
        <v>0</v>
      </c>
      <c r="P59" s="142" t="str">
        <f ca="1">IF(PrnDB!$L59=0,"",IF(PrnDB!$L59&gt;1,"    ","")&amp;IF(PrnDB!$L59=3,"    ","")&amp;PrnDB!$G59)</f>
        <v/>
      </c>
    </row>
    <row r="60" spans="2:18" x14ac:dyDescent="0.25">
      <c r="B60" s="135">
        <f t="shared" si="5"/>
        <v>0</v>
      </c>
      <c r="C60" s="135">
        <f t="shared" si="6"/>
        <v>0</v>
      </c>
      <c r="D60" s="135">
        <f t="shared" si="7"/>
        <v>0</v>
      </c>
      <c r="G60" s="143">
        <f ca="1">IF(N59=1,0,OFFSET(B60,PrnDB!$K60,0))</f>
        <v>0</v>
      </c>
      <c r="H60" s="140">
        <f ca="1">OFFSET(C60,PrnDB!$K60,0)</f>
        <v>0</v>
      </c>
      <c r="I60" s="295">
        <f ca="1">OFFSET(D60,PrnDB!$K60,0)</f>
        <v>0</v>
      </c>
      <c r="J60" s="295">
        <f t="shared" si="3"/>
        <v>0</v>
      </c>
      <c r="K60" s="295">
        <f ca="1">IFERROR(ROW(OFFSET(PrnDB!$J60,K59,,450))+MATCH(1,OFFSET(PrnDB!$J60,K59,,450),0)-1-ROW()-IF(OR(N58=1,N58=2),N58,0),1000)</f>
        <v>1000</v>
      </c>
      <c r="L60" s="296">
        <f ca="1">IF(PrnDB!$G60=0,0,IFERROR(INDEX(PrnDB!$S$3:$S$17,MATCH(PrnDB!$G60,PrnDB!$R$3:$R$17,0),1),3))</f>
        <v>0</v>
      </c>
      <c r="M60" s="296">
        <f ca="1">IFERROR(INDEX(PrnDB!$T$3:$T$17,MATCH(PrnDB!$G60,PrnDB!$R$3:$R$17,0),1),0)</f>
        <v>0</v>
      </c>
      <c r="N60" s="296">
        <f ca="1">IFERROR(INDEX(PrnDB!$U$3:$U$17,MATCH(PrnDB!$G60,PrnDB!$R$3:$R$17,0),1),0)</f>
        <v>0</v>
      </c>
      <c r="O60" s="141" t="b">
        <f t="shared" ca="1" si="4"/>
        <v>0</v>
      </c>
      <c r="P60" s="142" t="str">
        <f ca="1">IF(PrnDB!$L60=0,"",IF(PrnDB!$L60&gt;1,"    ","")&amp;IF(PrnDB!$L60=3,"    ","")&amp;PrnDB!$G60)</f>
        <v/>
      </c>
    </row>
    <row r="61" spans="2:18" x14ac:dyDescent="0.25">
      <c r="B61" s="135">
        <f t="shared" si="5"/>
        <v>0</v>
      </c>
      <c r="C61" s="135">
        <f t="shared" si="6"/>
        <v>0</v>
      </c>
      <c r="D61" s="135">
        <f t="shared" si="7"/>
        <v>0</v>
      </c>
      <c r="G61" s="143">
        <f ca="1">IF(N60=1,0,OFFSET(B61,PrnDB!$K61,0))</f>
        <v>0</v>
      </c>
      <c r="H61" s="140">
        <f ca="1">OFFSET(C61,PrnDB!$K61,0)</f>
        <v>0</v>
      </c>
      <c r="I61" s="295">
        <f ca="1">OFFSET(D61,PrnDB!$K61,0)</f>
        <v>0</v>
      </c>
      <c r="J61" s="295">
        <f t="shared" si="3"/>
        <v>0</v>
      </c>
      <c r="K61" s="295">
        <f ca="1">IFERROR(ROW(OFFSET(PrnDB!$J61,K60,,450))+MATCH(1,OFFSET(PrnDB!$J61,K60,,450),0)-1-ROW()-IF(OR(N59=1,N59=2),N59,0),1000)</f>
        <v>1000</v>
      </c>
      <c r="L61" s="296">
        <f ca="1">IF(PrnDB!$G61=0,0,IFERROR(INDEX(PrnDB!$S$3:$S$17,MATCH(PrnDB!$G61,PrnDB!$R$3:$R$17,0),1),3))</f>
        <v>0</v>
      </c>
      <c r="M61" s="296">
        <f ca="1">IFERROR(INDEX(PrnDB!$T$3:$T$17,MATCH(PrnDB!$G61,PrnDB!$R$3:$R$17,0),1),0)</f>
        <v>0</v>
      </c>
      <c r="N61" s="296">
        <f ca="1">IFERROR(INDEX(PrnDB!$U$3:$U$17,MATCH(PrnDB!$G61,PrnDB!$R$3:$R$17,0),1),0)</f>
        <v>0</v>
      </c>
      <c r="O61" s="141" t="b">
        <f t="shared" ca="1" si="4"/>
        <v>0</v>
      </c>
      <c r="P61" s="142" t="str">
        <f ca="1">IF(PrnDB!$L61=0,"",IF(PrnDB!$L61&gt;1,"    ","")&amp;IF(PrnDB!$L61=3,"    ","")&amp;PrnDB!$G61)</f>
        <v/>
      </c>
    </row>
    <row r="62" spans="2:18" x14ac:dyDescent="0.25">
      <c r="B62" s="135">
        <f t="shared" si="5"/>
        <v>0</v>
      </c>
      <c r="C62" s="135">
        <f t="shared" si="6"/>
        <v>0</v>
      </c>
      <c r="D62" s="135">
        <f t="shared" si="7"/>
        <v>0</v>
      </c>
      <c r="G62" s="143">
        <f ca="1">IF(N61=1,0,OFFSET(B62,PrnDB!$K62,0))</f>
        <v>0</v>
      </c>
      <c r="H62" s="140">
        <f ca="1">OFFSET(C62,PrnDB!$K62,0)</f>
        <v>0</v>
      </c>
      <c r="I62" s="295">
        <f ca="1">OFFSET(D62,PrnDB!$K62,0)</f>
        <v>0</v>
      </c>
      <c r="J62" s="295">
        <f t="shared" si="3"/>
        <v>0</v>
      </c>
      <c r="K62" s="295">
        <f ca="1">IFERROR(ROW(OFFSET(PrnDB!$J62,K61,,450))+MATCH(1,OFFSET(PrnDB!$J62,K61,,450),0)-1-ROW()-IF(OR(N60=1,N60=2),N60,0),1000)</f>
        <v>1000</v>
      </c>
      <c r="L62" s="296">
        <f ca="1">IF(PrnDB!$G62=0,0,IFERROR(INDEX(PrnDB!$S$3:$S$17,MATCH(PrnDB!$G62,PrnDB!$R$3:$R$17,0),1),3))</f>
        <v>0</v>
      </c>
      <c r="M62" s="296">
        <f ca="1">IFERROR(INDEX(PrnDB!$T$3:$T$17,MATCH(PrnDB!$G62,PrnDB!$R$3:$R$17,0),1),0)</f>
        <v>0</v>
      </c>
      <c r="N62" s="296">
        <f ca="1">IFERROR(INDEX(PrnDB!$U$3:$U$17,MATCH(PrnDB!$G62,PrnDB!$R$3:$R$17,0),1),0)</f>
        <v>0</v>
      </c>
      <c r="O62" s="141" t="b">
        <f t="shared" ca="1" si="4"/>
        <v>0</v>
      </c>
      <c r="P62" s="142" t="str">
        <f ca="1">IF(PrnDB!$L62=0,"",IF(PrnDB!$L62&gt;1,"    ","")&amp;IF(PrnDB!$L62=3,"    ","")&amp;PrnDB!$G62)</f>
        <v/>
      </c>
    </row>
    <row r="63" spans="2:18" x14ac:dyDescent="0.25">
      <c r="B63" s="135">
        <f t="shared" si="5"/>
        <v>0</v>
      </c>
      <c r="C63" s="135">
        <f t="shared" si="6"/>
        <v>0</v>
      </c>
      <c r="D63" s="135">
        <f t="shared" si="7"/>
        <v>0</v>
      </c>
      <c r="G63" s="143">
        <f ca="1">IF(N62=1,0,OFFSET(B63,PrnDB!$K63,0))</f>
        <v>0</v>
      </c>
      <c r="H63" s="140">
        <f ca="1">OFFSET(C63,PrnDB!$K63,0)</f>
        <v>0</v>
      </c>
      <c r="I63" s="295">
        <f ca="1">OFFSET(D63,PrnDB!$K63,0)</f>
        <v>0</v>
      </c>
      <c r="J63" s="295">
        <f t="shared" si="3"/>
        <v>0</v>
      </c>
      <c r="K63" s="295">
        <f ca="1">IFERROR(ROW(OFFSET(PrnDB!$J63,K62,,450))+MATCH(1,OFFSET(PrnDB!$J63,K62,,450),0)-1-ROW()-IF(OR(N61=1,N61=2),N61,0),1000)</f>
        <v>1000</v>
      </c>
      <c r="L63" s="296">
        <f ca="1">IF(PrnDB!$G63=0,0,IFERROR(INDEX(PrnDB!$S$3:$S$17,MATCH(PrnDB!$G63,PrnDB!$R$3:$R$17,0),1),3))</f>
        <v>0</v>
      </c>
      <c r="M63" s="296">
        <f ca="1">IFERROR(INDEX(PrnDB!$T$3:$T$17,MATCH(PrnDB!$G63,PrnDB!$R$3:$R$17,0),1),0)</f>
        <v>0</v>
      </c>
      <c r="N63" s="296">
        <f ca="1">IFERROR(INDEX(PrnDB!$U$3:$U$17,MATCH(PrnDB!$G63,PrnDB!$R$3:$R$17,0),1),0)</f>
        <v>0</v>
      </c>
      <c r="O63" s="141" t="b">
        <f t="shared" ca="1" si="4"/>
        <v>0</v>
      </c>
      <c r="P63" s="142" t="str">
        <f ca="1">IF(PrnDB!$L63=0,"",IF(PrnDB!$L63&gt;1,"    ","")&amp;IF(PrnDB!$L63=3,"    ","")&amp;PrnDB!$G63)</f>
        <v/>
      </c>
    </row>
    <row r="64" spans="2:18" x14ac:dyDescent="0.25">
      <c r="B64" s="135">
        <f t="shared" si="5"/>
        <v>0</v>
      </c>
      <c r="C64" s="135">
        <f t="shared" si="6"/>
        <v>0</v>
      </c>
      <c r="D64" s="135">
        <f t="shared" si="7"/>
        <v>0</v>
      </c>
      <c r="G64" s="143">
        <f ca="1">IF(N63=1,0,OFFSET(B64,PrnDB!$K64,0))</f>
        <v>0</v>
      </c>
      <c r="H64" s="140">
        <f ca="1">OFFSET(C64,PrnDB!$K64,0)</f>
        <v>0</v>
      </c>
      <c r="I64" s="295">
        <f ca="1">OFFSET(D64,PrnDB!$K64,0)</f>
        <v>0</v>
      </c>
      <c r="J64" s="295">
        <f t="shared" si="3"/>
        <v>0</v>
      </c>
      <c r="K64" s="295">
        <f ca="1">IFERROR(ROW(OFFSET(PrnDB!$J64,K63,,450))+MATCH(1,OFFSET(PrnDB!$J64,K63,,450),0)-1-ROW()-IF(OR(N62=1,N62=2),N62,0),1000)</f>
        <v>1000</v>
      </c>
      <c r="L64" s="296">
        <f ca="1">IF(PrnDB!$G64=0,0,IFERROR(INDEX(PrnDB!$S$3:$S$17,MATCH(PrnDB!$G64,PrnDB!$R$3:$R$17,0),1),3))</f>
        <v>0</v>
      </c>
      <c r="M64" s="296">
        <f ca="1">IFERROR(INDEX(PrnDB!$T$3:$T$17,MATCH(PrnDB!$G64,PrnDB!$R$3:$R$17,0),1),0)</f>
        <v>0</v>
      </c>
      <c r="N64" s="296">
        <f ca="1">IFERROR(INDEX(PrnDB!$U$3:$U$17,MATCH(PrnDB!$G64,PrnDB!$R$3:$R$17,0),1),0)</f>
        <v>0</v>
      </c>
      <c r="O64" s="141" t="b">
        <f t="shared" ca="1" si="4"/>
        <v>0</v>
      </c>
      <c r="P64" s="142" t="str">
        <f ca="1">IF(PrnDB!$L64=0,"",IF(PrnDB!$L64&gt;1,"    ","")&amp;IF(PrnDB!$L64=3,"    ","")&amp;PrnDB!$G64)</f>
        <v/>
      </c>
    </row>
    <row r="65" spans="2:16" x14ac:dyDescent="0.25">
      <c r="B65" s="135">
        <f t="shared" si="5"/>
        <v>0</v>
      </c>
      <c r="C65" s="135">
        <f t="shared" si="6"/>
        <v>0</v>
      </c>
      <c r="D65" s="135">
        <f t="shared" si="7"/>
        <v>0</v>
      </c>
      <c r="G65" s="143">
        <f ca="1">IF(N64=1,0,OFFSET(B65,PrnDB!$K65,0))</f>
        <v>0</v>
      </c>
      <c r="H65" s="140">
        <f ca="1">OFFSET(C65,PrnDB!$K65,0)</f>
        <v>0</v>
      </c>
      <c r="I65" s="295">
        <f ca="1">OFFSET(D65,PrnDB!$K65,0)</f>
        <v>0</v>
      </c>
      <c r="J65" s="295">
        <f t="shared" si="3"/>
        <v>0</v>
      </c>
      <c r="K65" s="295">
        <f ca="1">IFERROR(ROW(OFFSET(PrnDB!$J65,K64,,450))+MATCH(1,OFFSET(PrnDB!$J65,K64,,450),0)-1-ROW()-IF(OR(N63=1,N63=2),N63,0),1000)</f>
        <v>1000</v>
      </c>
      <c r="L65" s="296">
        <f ca="1">IF(PrnDB!$G65=0,0,IFERROR(INDEX(PrnDB!$S$3:$S$17,MATCH(PrnDB!$G65,PrnDB!$R$3:$R$17,0),1),3))</f>
        <v>0</v>
      </c>
      <c r="M65" s="296">
        <f ca="1">IFERROR(INDEX(PrnDB!$T$3:$T$17,MATCH(PrnDB!$G65,PrnDB!$R$3:$R$17,0),1),0)</f>
        <v>0</v>
      </c>
      <c r="N65" s="296">
        <f ca="1">IFERROR(INDEX(PrnDB!$U$3:$U$17,MATCH(PrnDB!$G65,PrnDB!$R$3:$R$17,0),1),0)</f>
        <v>0</v>
      </c>
      <c r="O65" s="141" t="b">
        <f t="shared" ca="1" si="4"/>
        <v>0</v>
      </c>
      <c r="P65" s="142" t="str">
        <f ca="1">IF(PrnDB!$L65=0,"",IF(PrnDB!$L65&gt;1,"    ","")&amp;IF(PrnDB!$L65=3,"    ","")&amp;PrnDB!$G65)</f>
        <v/>
      </c>
    </row>
    <row r="66" spans="2:16" x14ac:dyDescent="0.25">
      <c r="B66" s="135">
        <f t="shared" si="5"/>
        <v>0</v>
      </c>
      <c r="C66" s="135">
        <f t="shared" si="6"/>
        <v>0</v>
      </c>
      <c r="D66" s="135">
        <f t="shared" si="7"/>
        <v>0</v>
      </c>
      <c r="G66" s="143">
        <f ca="1">IF(N65=1,0,OFFSET(B66,PrnDB!$K66,0))</f>
        <v>0</v>
      </c>
      <c r="H66" s="140">
        <f ca="1">OFFSET(C66,PrnDB!$K66,0)</f>
        <v>0</v>
      </c>
      <c r="I66" s="295">
        <f ca="1">OFFSET(D66,PrnDB!$K66,0)</f>
        <v>0</v>
      </c>
      <c r="J66" s="295">
        <f t="shared" si="3"/>
        <v>0</v>
      </c>
      <c r="K66" s="295">
        <f ca="1">IFERROR(ROW(OFFSET(PrnDB!$J66,K65,,450))+MATCH(1,OFFSET(PrnDB!$J66,K65,,450),0)-1-ROW()-IF(OR(N64=1,N64=2),N64,0),1000)</f>
        <v>1000</v>
      </c>
      <c r="L66" s="296">
        <f ca="1">IF(PrnDB!$G66=0,0,IFERROR(INDEX(PrnDB!$S$3:$S$17,MATCH(PrnDB!$G66,PrnDB!$R$3:$R$17,0),1),3))</f>
        <v>0</v>
      </c>
      <c r="M66" s="296">
        <f ca="1">IFERROR(INDEX(PrnDB!$T$3:$T$17,MATCH(PrnDB!$G66,PrnDB!$R$3:$R$17,0),1),0)</f>
        <v>0</v>
      </c>
      <c r="N66" s="296">
        <f ca="1">IFERROR(INDEX(PrnDB!$U$3:$U$17,MATCH(PrnDB!$G66,PrnDB!$R$3:$R$17,0),1),0)</f>
        <v>0</v>
      </c>
      <c r="O66" s="141" t="b">
        <f t="shared" ca="1" si="4"/>
        <v>0</v>
      </c>
      <c r="P66" s="142" t="str">
        <f ca="1">IF(PrnDB!$L66=0,"",IF(PrnDB!$L66&gt;1,"    ","")&amp;IF(PrnDB!$L66=3,"    ","")&amp;PrnDB!$G66)</f>
        <v/>
      </c>
    </row>
    <row r="67" spans="2:16" x14ac:dyDescent="0.25">
      <c r="B67" s="135">
        <f t="shared" ref="B67:B98" si="8">IF(ROW(A67)+4&lt;=ROW(TotalAssets1),INDEX(Input,ROW(A67)+1,3),0)</f>
        <v>0</v>
      </c>
      <c r="C67" s="135">
        <f t="shared" ref="C67:C98" si="9">IF(ROW()+4&lt;=ROW(TotalAssets1),INDEX(Input,ROW()+1,4),0)</f>
        <v>0</v>
      </c>
      <c r="D67" s="135">
        <f t="shared" ref="D67:D98" si="10">IF(ROW()+4&lt;=ROW(TotalAssets1),INDEX(Input,ROW()+1,5),0)</f>
        <v>0</v>
      </c>
      <c r="G67" s="143">
        <f ca="1">IF(N66=1,0,OFFSET(B67,PrnDB!$K67,0))</f>
        <v>0</v>
      </c>
      <c r="H67" s="140">
        <f ca="1">OFFSET(C67,PrnDB!$K67,0)</f>
        <v>0</v>
      </c>
      <c r="I67" s="295">
        <f ca="1">OFFSET(D67,PrnDB!$K67,0)</f>
        <v>0</v>
      </c>
      <c r="J67" s="295">
        <f t="shared" ref="J67:J130" si="11">IF(OR($B67&lt;&gt;0),1,0)</f>
        <v>0</v>
      </c>
      <c r="K67" s="295">
        <f ca="1">IFERROR(ROW(OFFSET(PrnDB!$J67,K66,,450))+MATCH(1,OFFSET(PrnDB!$J67,K66,,450),0)-1-ROW()-IF(OR(N65=1,N65=2),N65,0),1000)</f>
        <v>1000</v>
      </c>
      <c r="L67" s="296">
        <f ca="1">IF(PrnDB!$G67=0,0,IFERROR(INDEX(PrnDB!$S$3:$S$17,MATCH(PrnDB!$G67,PrnDB!$R$3:$R$17,0),1),3))</f>
        <v>0</v>
      </c>
      <c r="M67" s="296">
        <f ca="1">IFERROR(INDEX(PrnDB!$T$3:$T$17,MATCH(PrnDB!$G67,PrnDB!$R$3:$R$17,0),1),0)</f>
        <v>0</v>
      </c>
      <c r="N67" s="296">
        <f ca="1">IFERROR(INDEX(PrnDB!$U$3:$U$17,MATCH(PrnDB!$G67,PrnDB!$R$3:$R$17,0),1),0)</f>
        <v>0</v>
      </c>
      <c r="O67" s="141" t="b">
        <f t="shared" ref="O67:O130" ca="1" si="12">K66&lt;&gt;1000</f>
        <v>0</v>
      </c>
      <c r="P67" s="142" t="str">
        <f ca="1">IF(PrnDB!$L67=0,"",IF(PrnDB!$L67&gt;1,"    ","")&amp;IF(PrnDB!$L67=3,"    ","")&amp;PrnDB!$G67)</f>
        <v/>
      </c>
    </row>
    <row r="68" spans="2:16" x14ac:dyDescent="0.25">
      <c r="B68" s="135">
        <f t="shared" si="8"/>
        <v>0</v>
      </c>
      <c r="C68" s="135">
        <f t="shared" si="9"/>
        <v>0</v>
      </c>
      <c r="D68" s="135">
        <f t="shared" si="10"/>
        <v>0</v>
      </c>
      <c r="G68" s="143">
        <f ca="1">IF(N67=1,0,OFFSET(B68,PrnDB!$K68,0))</f>
        <v>0</v>
      </c>
      <c r="H68" s="140">
        <f ca="1">OFFSET(C68,PrnDB!$K68,0)</f>
        <v>0</v>
      </c>
      <c r="I68" s="295">
        <f ca="1">OFFSET(D68,PrnDB!$K68,0)</f>
        <v>0</v>
      </c>
      <c r="J68" s="295">
        <f t="shared" si="11"/>
        <v>0</v>
      </c>
      <c r="K68" s="295">
        <f ca="1">IFERROR(ROW(OFFSET(PrnDB!$J68,K67,,450))+MATCH(1,OFFSET(PrnDB!$J68,K67,,450),0)-1-ROW()-IF(OR(N66=1,N66=2),N66,0),1000)</f>
        <v>1000</v>
      </c>
      <c r="L68" s="296">
        <f ca="1">IF(PrnDB!$G68=0,0,IFERROR(INDEX(PrnDB!$S$3:$S$17,MATCH(PrnDB!$G68,PrnDB!$R$3:$R$17,0),1),3))</f>
        <v>0</v>
      </c>
      <c r="M68" s="296">
        <f ca="1">IFERROR(INDEX(PrnDB!$T$3:$T$17,MATCH(PrnDB!$G68,PrnDB!$R$3:$R$17,0),1),0)</f>
        <v>0</v>
      </c>
      <c r="N68" s="296">
        <f ca="1">IFERROR(INDEX(PrnDB!$U$3:$U$17,MATCH(PrnDB!$G68,PrnDB!$R$3:$R$17,0),1),0)</f>
        <v>0</v>
      </c>
      <c r="O68" s="141" t="b">
        <f t="shared" ca="1" si="12"/>
        <v>0</v>
      </c>
      <c r="P68" s="142" t="str">
        <f ca="1">IF(PrnDB!$L68=0,"",IF(PrnDB!$L68&gt;1,"    ","")&amp;IF(PrnDB!$L68=3,"    ","")&amp;PrnDB!$G68)</f>
        <v/>
      </c>
    </row>
    <row r="69" spans="2:16" x14ac:dyDescent="0.25">
      <c r="B69" s="135">
        <f t="shared" si="8"/>
        <v>0</v>
      </c>
      <c r="C69" s="135">
        <f t="shared" si="9"/>
        <v>0</v>
      </c>
      <c r="D69" s="135">
        <f t="shared" si="10"/>
        <v>0</v>
      </c>
      <c r="G69" s="143">
        <f ca="1">IF(N68=1,0,OFFSET(B69,PrnDB!$K69,0))</f>
        <v>0</v>
      </c>
      <c r="H69" s="140">
        <f ca="1">OFFSET(C69,PrnDB!$K69,0)</f>
        <v>0</v>
      </c>
      <c r="I69" s="295">
        <f ca="1">OFFSET(D69,PrnDB!$K69,0)</f>
        <v>0</v>
      </c>
      <c r="J69" s="295">
        <f t="shared" si="11"/>
        <v>0</v>
      </c>
      <c r="K69" s="295">
        <f ca="1">IFERROR(ROW(OFFSET(PrnDB!$J69,K68,,450))+MATCH(1,OFFSET(PrnDB!$J69,K68,,450),0)-1-ROW()-IF(OR(N67=1,N67=2),N67,0),1000)</f>
        <v>1000</v>
      </c>
      <c r="L69" s="296">
        <f ca="1">IF(PrnDB!$G69=0,0,IFERROR(INDEX(PrnDB!$S$3:$S$17,MATCH(PrnDB!$G69,PrnDB!$R$3:$R$17,0),1),3))</f>
        <v>0</v>
      </c>
      <c r="M69" s="296">
        <f ca="1">IFERROR(INDEX(PrnDB!$T$3:$T$17,MATCH(PrnDB!$G69,PrnDB!$R$3:$R$17,0),1),0)</f>
        <v>0</v>
      </c>
      <c r="N69" s="296">
        <f ca="1">IFERROR(INDEX(PrnDB!$U$3:$U$17,MATCH(PrnDB!$G69,PrnDB!$R$3:$R$17,0),1),0)</f>
        <v>0</v>
      </c>
      <c r="O69" s="141" t="b">
        <f t="shared" ca="1" si="12"/>
        <v>0</v>
      </c>
      <c r="P69" s="142" t="str">
        <f ca="1">IF(PrnDB!$L69=0,"",IF(PrnDB!$L69&gt;1,"    ","")&amp;IF(PrnDB!$L69=3,"    ","")&amp;PrnDB!$G69)</f>
        <v/>
      </c>
    </row>
    <row r="70" spans="2:16" x14ac:dyDescent="0.25">
      <c r="B70" s="135">
        <f t="shared" si="8"/>
        <v>0</v>
      </c>
      <c r="C70" s="135">
        <f t="shared" si="9"/>
        <v>0</v>
      </c>
      <c r="D70" s="135">
        <f t="shared" si="10"/>
        <v>0</v>
      </c>
      <c r="G70" s="143">
        <f ca="1">IF(N69=1,0,OFFSET(B70,PrnDB!$K70,0))</f>
        <v>0</v>
      </c>
      <c r="H70" s="140">
        <f ca="1">OFFSET(C70,PrnDB!$K70,0)</f>
        <v>0</v>
      </c>
      <c r="I70" s="295">
        <f ca="1">OFFSET(D70,PrnDB!$K70,0)</f>
        <v>0</v>
      </c>
      <c r="J70" s="295">
        <f t="shared" si="11"/>
        <v>0</v>
      </c>
      <c r="K70" s="295">
        <f ca="1">IFERROR(ROW(OFFSET(PrnDB!$J70,K69,,450))+MATCH(1,OFFSET(PrnDB!$J70,K69,,450),0)-1-ROW()-IF(OR(N68=1,N68=2),N68,0),1000)</f>
        <v>1000</v>
      </c>
      <c r="L70" s="296">
        <f ca="1">IF(PrnDB!$G70=0,0,IFERROR(INDEX(PrnDB!$S$3:$S$17,MATCH(PrnDB!$G70,PrnDB!$R$3:$R$17,0),1),3))</f>
        <v>0</v>
      </c>
      <c r="M70" s="296">
        <f ca="1">IFERROR(INDEX(PrnDB!$T$3:$T$17,MATCH(PrnDB!$G70,PrnDB!$R$3:$R$17,0),1),0)</f>
        <v>0</v>
      </c>
      <c r="N70" s="296">
        <f ca="1">IFERROR(INDEX(PrnDB!$U$3:$U$17,MATCH(PrnDB!$G70,PrnDB!$R$3:$R$17,0),1),0)</f>
        <v>0</v>
      </c>
      <c r="O70" s="141" t="b">
        <f t="shared" ca="1" si="12"/>
        <v>0</v>
      </c>
      <c r="P70" s="142" t="str">
        <f ca="1">IF(PrnDB!$L70=0,"",IF(PrnDB!$L70&gt;1,"    ","")&amp;IF(PrnDB!$L70=3,"    ","")&amp;PrnDB!$G70)</f>
        <v/>
      </c>
    </row>
    <row r="71" spans="2:16" x14ac:dyDescent="0.25">
      <c r="B71" s="135">
        <f t="shared" si="8"/>
        <v>0</v>
      </c>
      <c r="C71" s="135">
        <f t="shared" si="9"/>
        <v>0</v>
      </c>
      <c r="D71" s="135">
        <f t="shared" si="10"/>
        <v>0</v>
      </c>
      <c r="G71" s="143">
        <f ca="1">IF(N70=1,0,OFFSET(B71,PrnDB!$K71,0))</f>
        <v>0</v>
      </c>
      <c r="H71" s="140">
        <f ca="1">OFFSET(C71,PrnDB!$K71,0)</f>
        <v>0</v>
      </c>
      <c r="I71" s="295">
        <f ca="1">OFFSET(D71,PrnDB!$K71,0)</f>
        <v>0</v>
      </c>
      <c r="J71" s="295">
        <f t="shared" si="11"/>
        <v>0</v>
      </c>
      <c r="K71" s="295">
        <f ca="1">IFERROR(ROW(OFFSET(PrnDB!$J71,K70,,450))+MATCH(1,OFFSET(PrnDB!$J71,K70,,450),0)-1-ROW()-IF(OR(N69=1,N69=2),N69,0),1000)</f>
        <v>1000</v>
      </c>
      <c r="L71" s="296">
        <f ca="1">IF(PrnDB!$G71=0,0,IFERROR(INDEX(PrnDB!$S$3:$S$17,MATCH(PrnDB!$G71,PrnDB!$R$3:$R$17,0),1),3))</f>
        <v>0</v>
      </c>
      <c r="M71" s="296">
        <f ca="1">IFERROR(INDEX(PrnDB!$T$3:$T$17,MATCH(PrnDB!$G71,PrnDB!$R$3:$R$17,0),1),0)</f>
        <v>0</v>
      </c>
      <c r="N71" s="296">
        <f ca="1">IFERROR(INDEX(PrnDB!$U$3:$U$17,MATCH(PrnDB!$G71,PrnDB!$R$3:$R$17,0),1),0)</f>
        <v>0</v>
      </c>
      <c r="O71" s="141" t="b">
        <f t="shared" ca="1" si="12"/>
        <v>0</v>
      </c>
      <c r="P71" s="142" t="str">
        <f ca="1">IF(PrnDB!$L71=0,"",IF(PrnDB!$L71&gt;1,"    ","")&amp;IF(PrnDB!$L71=3,"    ","")&amp;PrnDB!$G71)</f>
        <v/>
      </c>
    </row>
    <row r="72" spans="2:16" x14ac:dyDescent="0.25">
      <c r="B72" s="135">
        <f t="shared" si="8"/>
        <v>0</v>
      </c>
      <c r="C72" s="135">
        <f t="shared" si="9"/>
        <v>0</v>
      </c>
      <c r="D72" s="135">
        <f t="shared" si="10"/>
        <v>0</v>
      </c>
      <c r="G72" s="143">
        <f ca="1">IF(N71=1,0,OFFSET(B72,PrnDB!$K72,0))</f>
        <v>0</v>
      </c>
      <c r="H72" s="140">
        <f ca="1">OFFSET(C72,PrnDB!$K72,0)</f>
        <v>0</v>
      </c>
      <c r="I72" s="295">
        <f ca="1">OFFSET(D72,PrnDB!$K72,0)</f>
        <v>0</v>
      </c>
      <c r="J72" s="295">
        <f t="shared" si="11"/>
        <v>0</v>
      </c>
      <c r="K72" s="295">
        <f ca="1">IFERROR(ROW(OFFSET(PrnDB!$J72,K71,,450))+MATCH(1,OFFSET(PrnDB!$J72,K71,,450),0)-1-ROW()-IF(OR(N70=1,N70=2),N70,0),1000)</f>
        <v>1000</v>
      </c>
      <c r="L72" s="296">
        <f ca="1">IF(PrnDB!$G72=0,0,IFERROR(INDEX(PrnDB!$S$3:$S$17,MATCH(PrnDB!$G72,PrnDB!$R$3:$R$17,0),1),3))</f>
        <v>0</v>
      </c>
      <c r="M72" s="296">
        <f ca="1">IFERROR(INDEX(PrnDB!$T$3:$T$17,MATCH(PrnDB!$G72,PrnDB!$R$3:$R$17,0),1),0)</f>
        <v>0</v>
      </c>
      <c r="N72" s="296">
        <f ca="1">IFERROR(INDEX(PrnDB!$U$3:$U$17,MATCH(PrnDB!$G72,PrnDB!$R$3:$R$17,0),1),0)</f>
        <v>0</v>
      </c>
      <c r="O72" s="141" t="b">
        <f t="shared" ca="1" si="12"/>
        <v>0</v>
      </c>
      <c r="P72" s="142" t="str">
        <f ca="1">IF(PrnDB!$L72=0,"",IF(PrnDB!$L72&gt;1,"    ","")&amp;IF(PrnDB!$L72=3,"    ","")&amp;PrnDB!$G72)</f>
        <v/>
      </c>
    </row>
    <row r="73" spans="2:16" x14ac:dyDescent="0.25">
      <c r="B73" s="135">
        <f t="shared" si="8"/>
        <v>0</v>
      </c>
      <c r="C73" s="135">
        <f t="shared" si="9"/>
        <v>0</v>
      </c>
      <c r="D73" s="135">
        <f t="shared" si="10"/>
        <v>0</v>
      </c>
      <c r="G73" s="143">
        <f ca="1">IF(N72=1,0,OFFSET(B73,PrnDB!$K73,0))</f>
        <v>0</v>
      </c>
      <c r="H73" s="140">
        <f ca="1">OFFSET(C73,PrnDB!$K73,0)</f>
        <v>0</v>
      </c>
      <c r="I73" s="295">
        <f ca="1">OFFSET(D73,PrnDB!$K73,0)</f>
        <v>0</v>
      </c>
      <c r="J73" s="295">
        <f t="shared" si="11"/>
        <v>0</v>
      </c>
      <c r="K73" s="295">
        <f ca="1">IFERROR(ROW(OFFSET(PrnDB!$J73,K72,,450))+MATCH(1,OFFSET(PrnDB!$J73,K72,,450),0)-1-ROW()-IF(OR(N71=1,N71=2),N71,0),1000)</f>
        <v>1000</v>
      </c>
      <c r="L73" s="296">
        <f ca="1">IF(PrnDB!$G73=0,0,IFERROR(INDEX(PrnDB!$S$3:$S$17,MATCH(PrnDB!$G73,PrnDB!$R$3:$R$17,0),1),3))</f>
        <v>0</v>
      </c>
      <c r="M73" s="296">
        <f ca="1">IFERROR(INDEX(PrnDB!$T$3:$T$17,MATCH(PrnDB!$G73,PrnDB!$R$3:$R$17,0),1),0)</f>
        <v>0</v>
      </c>
      <c r="N73" s="296">
        <f ca="1">IFERROR(INDEX(PrnDB!$U$3:$U$17,MATCH(PrnDB!$G73,PrnDB!$R$3:$R$17,0),1),0)</f>
        <v>0</v>
      </c>
      <c r="O73" s="141" t="b">
        <f t="shared" ca="1" si="12"/>
        <v>0</v>
      </c>
      <c r="P73" s="142" t="str">
        <f ca="1">IF(PrnDB!$L73=0,"",IF(PrnDB!$L73&gt;1,"    ","")&amp;IF(PrnDB!$L73=3,"    ","")&amp;PrnDB!$G73)</f>
        <v/>
      </c>
    </row>
    <row r="74" spans="2:16" x14ac:dyDescent="0.25">
      <c r="B74" s="135">
        <f t="shared" si="8"/>
        <v>0</v>
      </c>
      <c r="C74" s="135">
        <f t="shared" si="9"/>
        <v>0</v>
      </c>
      <c r="D74" s="135">
        <f t="shared" si="10"/>
        <v>0</v>
      </c>
      <c r="G74" s="143">
        <f ca="1">IF(N73=1,0,OFFSET(B74,PrnDB!$K74,0))</f>
        <v>0</v>
      </c>
      <c r="H74" s="140">
        <f ca="1">OFFSET(C74,PrnDB!$K74,0)</f>
        <v>0</v>
      </c>
      <c r="I74" s="295">
        <f ca="1">OFFSET(D74,PrnDB!$K74,0)</f>
        <v>0</v>
      </c>
      <c r="J74" s="295">
        <f t="shared" si="11"/>
        <v>0</v>
      </c>
      <c r="K74" s="295">
        <f ca="1">IFERROR(ROW(OFFSET(PrnDB!$J74,K73,,450))+MATCH(1,OFFSET(PrnDB!$J74,K73,,450),0)-1-ROW()-IF(OR(N72=1,N72=2),N72,0),1000)</f>
        <v>1000</v>
      </c>
      <c r="L74" s="296">
        <f ca="1">IF(PrnDB!$G74=0,0,IFERROR(INDEX(PrnDB!$S$3:$S$17,MATCH(PrnDB!$G74,PrnDB!$R$3:$R$17,0),1),3))</f>
        <v>0</v>
      </c>
      <c r="M74" s="296">
        <f ca="1">IFERROR(INDEX(PrnDB!$T$3:$T$17,MATCH(PrnDB!$G74,PrnDB!$R$3:$R$17,0),1),0)</f>
        <v>0</v>
      </c>
      <c r="N74" s="296">
        <f ca="1">IFERROR(INDEX(PrnDB!$U$3:$U$17,MATCH(PrnDB!$G74,PrnDB!$R$3:$R$17,0),1),0)</f>
        <v>0</v>
      </c>
      <c r="O74" s="141" t="b">
        <f t="shared" ca="1" si="12"/>
        <v>0</v>
      </c>
      <c r="P74" s="142" t="str">
        <f ca="1">IF(PrnDB!$L74=0,"",IF(PrnDB!$L74&gt;1,"    ","")&amp;IF(PrnDB!$L74=3,"    ","")&amp;PrnDB!$G74)</f>
        <v/>
      </c>
    </row>
    <row r="75" spans="2:16" x14ac:dyDescent="0.25">
      <c r="B75" s="135">
        <f t="shared" si="8"/>
        <v>0</v>
      </c>
      <c r="C75" s="135">
        <f t="shared" si="9"/>
        <v>0</v>
      </c>
      <c r="D75" s="135">
        <f t="shared" si="10"/>
        <v>0</v>
      </c>
      <c r="G75" s="143">
        <f ca="1">IF(N74=1,0,OFFSET(B75,PrnDB!$K75,0))</f>
        <v>0</v>
      </c>
      <c r="H75" s="140">
        <f ca="1">OFFSET(C75,PrnDB!$K75,0)</f>
        <v>0</v>
      </c>
      <c r="I75" s="295">
        <f ca="1">OFFSET(D75,PrnDB!$K75,0)</f>
        <v>0</v>
      </c>
      <c r="J75" s="295">
        <f t="shared" si="11"/>
        <v>0</v>
      </c>
      <c r="K75" s="295">
        <f ca="1">IFERROR(ROW(OFFSET(PrnDB!$J75,K74,,450))+MATCH(1,OFFSET(PrnDB!$J75,K74,,450),0)-1-ROW()-IF(OR(N73=1,N73=2),N73,0),1000)</f>
        <v>1000</v>
      </c>
      <c r="L75" s="296">
        <f ca="1">IF(PrnDB!$G75=0,0,IFERROR(INDEX(PrnDB!$S$3:$S$17,MATCH(PrnDB!$G75,PrnDB!$R$3:$R$17,0),1),3))</f>
        <v>0</v>
      </c>
      <c r="M75" s="296">
        <f ca="1">IFERROR(INDEX(PrnDB!$T$3:$T$17,MATCH(PrnDB!$G75,PrnDB!$R$3:$R$17,0),1),0)</f>
        <v>0</v>
      </c>
      <c r="N75" s="296">
        <f ca="1">IFERROR(INDEX(PrnDB!$U$3:$U$17,MATCH(PrnDB!$G75,PrnDB!$R$3:$R$17,0),1),0)</f>
        <v>0</v>
      </c>
      <c r="O75" s="141" t="b">
        <f t="shared" ca="1" si="12"/>
        <v>0</v>
      </c>
      <c r="P75" s="142" t="str">
        <f ca="1">IF(PrnDB!$L75=0,"",IF(PrnDB!$L75&gt;1,"    ","")&amp;IF(PrnDB!$L75=3,"    ","")&amp;PrnDB!$G75)</f>
        <v/>
      </c>
    </row>
    <row r="76" spans="2:16" x14ac:dyDescent="0.25">
      <c r="B76" s="135">
        <f t="shared" si="8"/>
        <v>0</v>
      </c>
      <c r="C76" s="135">
        <f t="shared" si="9"/>
        <v>0</v>
      </c>
      <c r="D76" s="135">
        <f t="shared" si="10"/>
        <v>0</v>
      </c>
      <c r="G76" s="143">
        <f ca="1">IF(N75=1,0,OFFSET(B76,PrnDB!$K76,0))</f>
        <v>0</v>
      </c>
      <c r="H76" s="140">
        <f ca="1">OFFSET(C76,PrnDB!$K76,0)</f>
        <v>0</v>
      </c>
      <c r="I76" s="295">
        <f ca="1">OFFSET(D76,PrnDB!$K76,0)</f>
        <v>0</v>
      </c>
      <c r="J76" s="295">
        <f t="shared" si="11"/>
        <v>0</v>
      </c>
      <c r="K76" s="295">
        <f ca="1">IFERROR(ROW(OFFSET(PrnDB!$J76,K75,,450))+MATCH(1,OFFSET(PrnDB!$J76,K75,,450),0)-1-ROW()-IF(OR(N74=1,N74=2),N74,0),1000)</f>
        <v>1000</v>
      </c>
      <c r="L76" s="296">
        <f ca="1">IF(PrnDB!$G76=0,0,IFERROR(INDEX(PrnDB!$S$3:$S$17,MATCH(PrnDB!$G76,PrnDB!$R$3:$R$17,0),1),3))</f>
        <v>0</v>
      </c>
      <c r="M76" s="296">
        <f ca="1">IFERROR(INDEX(PrnDB!$T$3:$T$17,MATCH(PrnDB!$G76,PrnDB!$R$3:$R$17,0),1),0)</f>
        <v>0</v>
      </c>
      <c r="N76" s="296">
        <f ca="1">IFERROR(INDEX(PrnDB!$U$3:$U$17,MATCH(PrnDB!$G76,PrnDB!$R$3:$R$17,0),1),0)</f>
        <v>0</v>
      </c>
      <c r="O76" s="141" t="b">
        <f t="shared" ca="1" si="12"/>
        <v>0</v>
      </c>
      <c r="P76" s="142" t="str">
        <f ca="1">IF(PrnDB!$L76=0,"",IF(PrnDB!$L76&gt;1,"    ","")&amp;IF(PrnDB!$L76=3,"    ","")&amp;PrnDB!$G76)</f>
        <v/>
      </c>
    </row>
    <row r="77" spans="2:16" x14ac:dyDescent="0.25">
      <c r="B77" s="135">
        <f t="shared" si="8"/>
        <v>0</v>
      </c>
      <c r="C77" s="135">
        <f t="shared" si="9"/>
        <v>0</v>
      </c>
      <c r="D77" s="135">
        <f t="shared" si="10"/>
        <v>0</v>
      </c>
      <c r="G77" s="143">
        <f ca="1">IF(N76=1,0,OFFSET(B77,PrnDB!$K77,0))</f>
        <v>0</v>
      </c>
      <c r="H77" s="140">
        <f ca="1">OFFSET(C77,PrnDB!$K77,0)</f>
        <v>0</v>
      </c>
      <c r="I77" s="295">
        <f ca="1">OFFSET(D77,PrnDB!$K77,0)</f>
        <v>0</v>
      </c>
      <c r="J77" s="295">
        <f t="shared" si="11"/>
        <v>0</v>
      </c>
      <c r="K77" s="295">
        <f ca="1">IFERROR(ROW(OFFSET(PrnDB!$J77,K76,,450))+MATCH(1,OFFSET(PrnDB!$J77,K76,,450),0)-1-ROW()-IF(OR(N75=1,N75=2),N75,0),1000)</f>
        <v>1000</v>
      </c>
      <c r="L77" s="296">
        <f ca="1">IF(PrnDB!$G77=0,0,IFERROR(INDEX(PrnDB!$S$3:$S$17,MATCH(PrnDB!$G77,PrnDB!$R$3:$R$17,0),1),3))</f>
        <v>0</v>
      </c>
      <c r="M77" s="296">
        <f ca="1">IFERROR(INDEX(PrnDB!$T$3:$T$17,MATCH(PrnDB!$G77,PrnDB!$R$3:$R$17,0),1),0)</f>
        <v>0</v>
      </c>
      <c r="N77" s="296">
        <f ca="1">IFERROR(INDEX(PrnDB!$U$3:$U$17,MATCH(PrnDB!$G77,PrnDB!$R$3:$R$17,0),1),0)</f>
        <v>0</v>
      </c>
      <c r="O77" s="141" t="b">
        <f t="shared" ca="1" si="12"/>
        <v>0</v>
      </c>
      <c r="P77" s="142" t="str">
        <f ca="1">IF(PrnDB!$L77=0,"",IF(PrnDB!$L77&gt;1,"    ","")&amp;IF(PrnDB!$L77=3,"    ","")&amp;PrnDB!$G77)</f>
        <v/>
      </c>
    </row>
    <row r="78" spans="2:16" x14ac:dyDescent="0.25">
      <c r="B78" s="135">
        <f t="shared" si="8"/>
        <v>0</v>
      </c>
      <c r="C78" s="135">
        <f t="shared" si="9"/>
        <v>0</v>
      </c>
      <c r="D78" s="135">
        <f t="shared" si="10"/>
        <v>0</v>
      </c>
      <c r="G78" s="143">
        <f ca="1">IF(N77=1,0,OFFSET(B78,PrnDB!$K78,0))</f>
        <v>0</v>
      </c>
      <c r="H78" s="140">
        <f ca="1">OFFSET(C78,PrnDB!$K78,0)</f>
        <v>0</v>
      </c>
      <c r="I78" s="295">
        <f ca="1">OFFSET(D78,PrnDB!$K78,0)</f>
        <v>0</v>
      </c>
      <c r="J78" s="295">
        <f t="shared" si="11"/>
        <v>0</v>
      </c>
      <c r="K78" s="295">
        <f ca="1">IFERROR(ROW(OFFSET(PrnDB!$J78,K77,,450))+MATCH(1,OFFSET(PrnDB!$J78,K77,,450),0)-1-ROW()-IF(OR(N76=1,N76=2),N76,0),1000)</f>
        <v>1000</v>
      </c>
      <c r="L78" s="296">
        <f ca="1">IF(PrnDB!$G78=0,0,IFERROR(INDEX(PrnDB!$S$3:$S$17,MATCH(PrnDB!$G78,PrnDB!$R$3:$R$17,0),1),3))</f>
        <v>0</v>
      </c>
      <c r="M78" s="296">
        <f ca="1">IFERROR(INDEX(PrnDB!$T$3:$T$17,MATCH(PrnDB!$G78,PrnDB!$R$3:$R$17,0),1),0)</f>
        <v>0</v>
      </c>
      <c r="N78" s="296">
        <f ca="1">IFERROR(INDEX(PrnDB!$U$3:$U$17,MATCH(PrnDB!$G78,PrnDB!$R$3:$R$17,0),1),0)</f>
        <v>0</v>
      </c>
      <c r="O78" s="141" t="b">
        <f t="shared" ca="1" si="12"/>
        <v>0</v>
      </c>
      <c r="P78" s="142" t="str">
        <f ca="1">IF(PrnDB!$L78=0,"",IF(PrnDB!$L78&gt;1,"    ","")&amp;IF(PrnDB!$L78=3,"    ","")&amp;PrnDB!$G78)</f>
        <v/>
      </c>
    </row>
    <row r="79" spans="2:16" x14ac:dyDescent="0.25">
      <c r="B79" s="135">
        <f t="shared" si="8"/>
        <v>0</v>
      </c>
      <c r="C79" s="135">
        <f t="shared" si="9"/>
        <v>0</v>
      </c>
      <c r="D79" s="135">
        <f t="shared" si="10"/>
        <v>0</v>
      </c>
      <c r="G79" s="143">
        <f ca="1">IF(N78=1,0,OFFSET(B79,PrnDB!$K79,0))</f>
        <v>0</v>
      </c>
      <c r="H79" s="140">
        <f ca="1">OFFSET(C79,PrnDB!$K79,0)</f>
        <v>0</v>
      </c>
      <c r="I79" s="295">
        <f ca="1">OFFSET(D79,PrnDB!$K79,0)</f>
        <v>0</v>
      </c>
      <c r="J79" s="295">
        <f t="shared" si="11"/>
        <v>0</v>
      </c>
      <c r="K79" s="295">
        <f ca="1">IFERROR(ROW(OFFSET(PrnDB!$J79,K78,,450))+MATCH(1,OFFSET(PrnDB!$J79,K78,,450),0)-1-ROW()-IF(OR(N77=1,N77=2),N77,0),1000)</f>
        <v>1000</v>
      </c>
      <c r="L79" s="296">
        <f ca="1">IF(PrnDB!$G79=0,0,IFERROR(INDEX(PrnDB!$S$3:$S$17,MATCH(PrnDB!$G79,PrnDB!$R$3:$R$17,0),1),3))</f>
        <v>0</v>
      </c>
      <c r="M79" s="296">
        <f ca="1">IFERROR(INDEX(PrnDB!$T$3:$T$17,MATCH(PrnDB!$G79,PrnDB!$R$3:$R$17,0),1),0)</f>
        <v>0</v>
      </c>
      <c r="N79" s="296">
        <f ca="1">IFERROR(INDEX(PrnDB!$U$3:$U$17,MATCH(PrnDB!$G79,PrnDB!$R$3:$R$17,0),1),0)</f>
        <v>0</v>
      </c>
      <c r="O79" s="141" t="b">
        <f t="shared" ca="1" si="12"/>
        <v>0</v>
      </c>
      <c r="P79" s="142" t="str">
        <f ca="1">IF(PrnDB!$L79=0,"",IF(PrnDB!$L79&gt;1,"    ","")&amp;IF(PrnDB!$L79=3,"    ","")&amp;PrnDB!$G79)</f>
        <v/>
      </c>
    </row>
    <row r="80" spans="2:16" x14ac:dyDescent="0.25">
      <c r="B80" s="135">
        <f t="shared" si="8"/>
        <v>0</v>
      </c>
      <c r="C80" s="135">
        <f t="shared" si="9"/>
        <v>0</v>
      </c>
      <c r="D80" s="135">
        <f t="shared" si="10"/>
        <v>0</v>
      </c>
      <c r="G80" s="143">
        <f ca="1">IF(N79=1,0,OFFSET(B80,PrnDB!$K80,0))</f>
        <v>0</v>
      </c>
      <c r="H80" s="140">
        <f ca="1">OFFSET(C80,PrnDB!$K80,0)</f>
        <v>0</v>
      </c>
      <c r="I80" s="295">
        <f ca="1">OFFSET(D80,PrnDB!$K80,0)</f>
        <v>0</v>
      </c>
      <c r="J80" s="295">
        <f t="shared" si="11"/>
        <v>0</v>
      </c>
      <c r="K80" s="295">
        <f ca="1">IFERROR(ROW(OFFSET(PrnDB!$J80,K79,,450))+MATCH(1,OFFSET(PrnDB!$J80,K79,,450),0)-1-ROW()-IF(OR(N78=1,N78=2),N78,0),1000)</f>
        <v>1000</v>
      </c>
      <c r="L80" s="296">
        <f ca="1">IF(PrnDB!$G80=0,0,IFERROR(INDEX(PrnDB!$S$3:$S$17,MATCH(PrnDB!$G80,PrnDB!$R$3:$R$17,0),1),3))</f>
        <v>0</v>
      </c>
      <c r="M80" s="296">
        <f ca="1">IFERROR(INDEX(PrnDB!$T$3:$T$17,MATCH(PrnDB!$G80,PrnDB!$R$3:$R$17,0),1),0)</f>
        <v>0</v>
      </c>
      <c r="N80" s="296">
        <f ca="1">IFERROR(INDEX(PrnDB!$U$3:$U$17,MATCH(PrnDB!$G80,PrnDB!$R$3:$R$17,0),1),0)</f>
        <v>0</v>
      </c>
      <c r="O80" s="141" t="b">
        <f t="shared" ca="1" si="12"/>
        <v>0</v>
      </c>
      <c r="P80" s="142" t="str">
        <f ca="1">IF(PrnDB!$L80=0,"",IF(PrnDB!$L80&gt;1,"    ","")&amp;IF(PrnDB!$L80=3,"    ","")&amp;PrnDB!$G80)</f>
        <v/>
      </c>
    </row>
    <row r="81" spans="2:16" x14ac:dyDescent="0.25">
      <c r="B81" s="135">
        <f t="shared" si="8"/>
        <v>0</v>
      </c>
      <c r="C81" s="135">
        <f t="shared" si="9"/>
        <v>0</v>
      </c>
      <c r="D81" s="135">
        <f t="shared" si="10"/>
        <v>0</v>
      </c>
      <c r="G81" s="143">
        <f ca="1">IF(N80=1,0,OFFSET(B81,PrnDB!$K81,0))</f>
        <v>0</v>
      </c>
      <c r="H81" s="140">
        <f ca="1">OFFSET(C81,PrnDB!$K81,0)</f>
        <v>0</v>
      </c>
      <c r="I81" s="295">
        <f ca="1">OFFSET(D81,PrnDB!$K81,0)</f>
        <v>0</v>
      </c>
      <c r="J81" s="295">
        <f t="shared" si="11"/>
        <v>0</v>
      </c>
      <c r="K81" s="295">
        <f ca="1">IFERROR(ROW(OFFSET(PrnDB!$J81,K80,,450))+MATCH(1,OFFSET(PrnDB!$J81,K80,,450),0)-1-ROW()-IF(OR(N79=1,N79=2),N79,0),1000)</f>
        <v>1000</v>
      </c>
      <c r="L81" s="296">
        <f ca="1">IF(PrnDB!$G81=0,0,IFERROR(INDEX(PrnDB!$S$3:$S$17,MATCH(PrnDB!$G81,PrnDB!$R$3:$R$17,0),1),3))</f>
        <v>0</v>
      </c>
      <c r="M81" s="296">
        <f ca="1">IFERROR(INDEX(PrnDB!$T$3:$T$17,MATCH(PrnDB!$G81,PrnDB!$R$3:$R$17,0),1),0)</f>
        <v>0</v>
      </c>
      <c r="N81" s="296">
        <f ca="1">IFERROR(INDEX(PrnDB!$U$3:$U$17,MATCH(PrnDB!$G81,PrnDB!$R$3:$R$17,0),1),0)</f>
        <v>0</v>
      </c>
      <c r="O81" s="141" t="b">
        <f t="shared" ca="1" si="12"/>
        <v>0</v>
      </c>
      <c r="P81" s="142" t="str">
        <f ca="1">IF(PrnDB!$L81=0,"",IF(PrnDB!$L81&gt;1,"    ","")&amp;IF(PrnDB!$L81=3,"    ","")&amp;PrnDB!$G81)</f>
        <v/>
      </c>
    </row>
    <row r="82" spans="2:16" x14ac:dyDescent="0.25">
      <c r="B82" s="135">
        <f t="shared" si="8"/>
        <v>0</v>
      </c>
      <c r="C82" s="135">
        <f t="shared" si="9"/>
        <v>0</v>
      </c>
      <c r="D82" s="135">
        <f t="shared" si="10"/>
        <v>0</v>
      </c>
      <c r="G82" s="143">
        <f ca="1">IF(N81=1,0,OFFSET(B82,PrnDB!$K82,0))</f>
        <v>0</v>
      </c>
      <c r="H82" s="140">
        <f ca="1">OFFSET(C82,PrnDB!$K82,0)</f>
        <v>0</v>
      </c>
      <c r="I82" s="295">
        <f ca="1">OFFSET(D82,PrnDB!$K82,0)</f>
        <v>0</v>
      </c>
      <c r="J82" s="295">
        <f t="shared" si="11"/>
        <v>0</v>
      </c>
      <c r="K82" s="295">
        <f ca="1">IFERROR(ROW(OFFSET(PrnDB!$J82,K81,,450))+MATCH(1,OFFSET(PrnDB!$J82,K81,,450),0)-1-ROW()-IF(OR(N80=1,N80=2),N80,0),1000)</f>
        <v>1000</v>
      </c>
      <c r="L82" s="296">
        <f ca="1">IF(PrnDB!$G82=0,0,IFERROR(INDEX(PrnDB!$S$3:$S$17,MATCH(PrnDB!$G82,PrnDB!$R$3:$R$17,0),1),3))</f>
        <v>0</v>
      </c>
      <c r="M82" s="296">
        <f ca="1">IFERROR(INDEX(PrnDB!$T$3:$T$17,MATCH(PrnDB!$G82,PrnDB!$R$3:$R$17,0),1),0)</f>
        <v>0</v>
      </c>
      <c r="N82" s="296">
        <f ca="1">IFERROR(INDEX(PrnDB!$U$3:$U$17,MATCH(PrnDB!$G82,PrnDB!$R$3:$R$17,0),1),0)</f>
        <v>0</v>
      </c>
      <c r="O82" s="141" t="b">
        <f t="shared" ca="1" si="12"/>
        <v>0</v>
      </c>
      <c r="P82" s="142" t="str">
        <f ca="1">IF(PrnDB!$L82=0,"",IF(PrnDB!$L82&gt;1,"    ","")&amp;IF(PrnDB!$L82=3,"    ","")&amp;PrnDB!$G82)</f>
        <v/>
      </c>
    </row>
    <row r="83" spans="2:16" x14ac:dyDescent="0.25">
      <c r="B83" s="135">
        <f t="shared" si="8"/>
        <v>0</v>
      </c>
      <c r="C83" s="135">
        <f t="shared" si="9"/>
        <v>0</v>
      </c>
      <c r="D83" s="135">
        <f t="shared" si="10"/>
        <v>0</v>
      </c>
      <c r="G83" s="143">
        <f ca="1">IF(N82=1,0,OFFSET(B83,PrnDB!$K83,0))</f>
        <v>0</v>
      </c>
      <c r="H83" s="140">
        <f ca="1">OFFSET(C83,PrnDB!$K83,0)</f>
        <v>0</v>
      </c>
      <c r="I83" s="295">
        <f ca="1">OFFSET(D83,PrnDB!$K83,0)</f>
        <v>0</v>
      </c>
      <c r="J83" s="295">
        <f t="shared" si="11"/>
        <v>0</v>
      </c>
      <c r="K83" s="295">
        <f ca="1">IFERROR(ROW(OFFSET(PrnDB!$J83,K82,,450))+MATCH(1,OFFSET(PrnDB!$J83,K82,,450),0)-1-ROW()-IF(OR(N81=1,N81=2),N81,0),1000)</f>
        <v>1000</v>
      </c>
      <c r="L83" s="296">
        <f ca="1">IF(PrnDB!$G83=0,0,IFERROR(INDEX(PrnDB!$S$3:$S$17,MATCH(PrnDB!$G83,PrnDB!$R$3:$R$17,0),1),3))</f>
        <v>0</v>
      </c>
      <c r="M83" s="296">
        <f ca="1">IFERROR(INDEX(PrnDB!$T$3:$T$17,MATCH(PrnDB!$G83,PrnDB!$R$3:$R$17,0),1),0)</f>
        <v>0</v>
      </c>
      <c r="N83" s="296">
        <f ca="1">IFERROR(INDEX(PrnDB!$U$3:$U$17,MATCH(PrnDB!$G83,PrnDB!$R$3:$R$17,0),1),0)</f>
        <v>0</v>
      </c>
      <c r="O83" s="141" t="b">
        <f t="shared" ca="1" si="12"/>
        <v>0</v>
      </c>
      <c r="P83" s="142" t="str">
        <f ca="1">IF(PrnDB!$L83=0,"",IF(PrnDB!$L83&gt;1,"    ","")&amp;IF(PrnDB!$L83=3,"    ","")&amp;PrnDB!$G83)</f>
        <v/>
      </c>
    </row>
    <row r="84" spans="2:16" x14ac:dyDescent="0.25">
      <c r="B84" s="135">
        <f t="shared" si="8"/>
        <v>0</v>
      </c>
      <c r="C84" s="135">
        <f t="shared" si="9"/>
        <v>0</v>
      </c>
      <c r="D84" s="135">
        <f t="shared" si="10"/>
        <v>0</v>
      </c>
      <c r="G84" s="143">
        <f ca="1">IF(N83=1,0,OFFSET(B84,PrnDB!$K84,0))</f>
        <v>0</v>
      </c>
      <c r="H84" s="140">
        <f ca="1">OFFSET(C84,PrnDB!$K84,0)</f>
        <v>0</v>
      </c>
      <c r="I84" s="295">
        <f ca="1">OFFSET(D84,PrnDB!$K84,0)</f>
        <v>0</v>
      </c>
      <c r="J84" s="295">
        <f t="shared" si="11"/>
        <v>0</v>
      </c>
      <c r="K84" s="295">
        <f ca="1">IFERROR(ROW(OFFSET(PrnDB!$J84,K83,,450))+MATCH(1,OFFSET(PrnDB!$J84,K83,,450),0)-1-ROW()-IF(OR(N82=1,N82=2),N82,0),1000)</f>
        <v>1000</v>
      </c>
      <c r="L84" s="296">
        <f ca="1">IF(PrnDB!$G84=0,0,IFERROR(INDEX(PrnDB!$S$3:$S$17,MATCH(PrnDB!$G84,PrnDB!$R$3:$R$17,0),1),3))</f>
        <v>0</v>
      </c>
      <c r="M84" s="296">
        <f ca="1">IFERROR(INDEX(PrnDB!$T$3:$T$17,MATCH(PrnDB!$G84,PrnDB!$R$3:$R$17,0),1),0)</f>
        <v>0</v>
      </c>
      <c r="N84" s="296">
        <f ca="1">IFERROR(INDEX(PrnDB!$U$3:$U$17,MATCH(PrnDB!$G84,PrnDB!$R$3:$R$17,0),1),0)</f>
        <v>0</v>
      </c>
      <c r="O84" s="141" t="b">
        <f t="shared" ca="1" si="12"/>
        <v>0</v>
      </c>
      <c r="P84" s="142" t="str">
        <f ca="1">IF(PrnDB!$L84=0,"",IF(PrnDB!$L84&gt;1,"    ","")&amp;IF(PrnDB!$L84=3,"    ","")&amp;PrnDB!$G84)</f>
        <v/>
      </c>
    </row>
    <row r="85" spans="2:16" x14ac:dyDescent="0.25">
      <c r="B85" s="135">
        <f t="shared" si="8"/>
        <v>0</v>
      </c>
      <c r="C85" s="135">
        <f t="shared" si="9"/>
        <v>0</v>
      </c>
      <c r="D85" s="135">
        <f t="shared" si="10"/>
        <v>0</v>
      </c>
      <c r="G85" s="143">
        <f ca="1">IF(N84=1,0,OFFSET(B85,PrnDB!$K85,0))</f>
        <v>0</v>
      </c>
      <c r="H85" s="140">
        <f ca="1">OFFSET(C85,PrnDB!$K85,0)</f>
        <v>0</v>
      </c>
      <c r="I85" s="295">
        <f ca="1">OFFSET(D85,PrnDB!$K85,0)</f>
        <v>0</v>
      </c>
      <c r="J85" s="295">
        <f t="shared" si="11"/>
        <v>0</v>
      </c>
      <c r="K85" s="295">
        <f ca="1">IFERROR(ROW(OFFSET(PrnDB!$J85,K84,,450))+MATCH(1,OFFSET(PrnDB!$J85,K84,,450),0)-1-ROW()-IF(OR(N83=1,N83=2),N83,0),1000)</f>
        <v>1000</v>
      </c>
      <c r="L85" s="296">
        <f ca="1">IF(PrnDB!$G85=0,0,IFERROR(INDEX(PrnDB!$S$3:$S$17,MATCH(PrnDB!$G85,PrnDB!$R$3:$R$17,0),1),3))</f>
        <v>0</v>
      </c>
      <c r="M85" s="296">
        <f ca="1">IFERROR(INDEX(PrnDB!$T$3:$T$17,MATCH(PrnDB!$G85,PrnDB!$R$3:$R$17,0),1),0)</f>
        <v>0</v>
      </c>
      <c r="N85" s="296">
        <f ca="1">IFERROR(INDEX(PrnDB!$U$3:$U$17,MATCH(PrnDB!$G85,PrnDB!$R$3:$R$17,0),1),0)</f>
        <v>0</v>
      </c>
      <c r="O85" s="141" t="b">
        <f t="shared" ca="1" si="12"/>
        <v>0</v>
      </c>
      <c r="P85" s="142" t="str">
        <f ca="1">IF(PrnDB!$L85=0,"",IF(PrnDB!$L85&gt;1,"    ","")&amp;IF(PrnDB!$L85=3,"    ","")&amp;PrnDB!$G85)</f>
        <v/>
      </c>
    </row>
    <row r="86" spans="2:16" x14ac:dyDescent="0.25">
      <c r="B86" s="135">
        <f t="shared" si="8"/>
        <v>0</v>
      </c>
      <c r="C86" s="135">
        <f t="shared" si="9"/>
        <v>0</v>
      </c>
      <c r="D86" s="135">
        <f t="shared" si="10"/>
        <v>0</v>
      </c>
      <c r="G86" s="143">
        <f ca="1">IF(N85=1,0,OFFSET(B86,PrnDB!$K86,0))</f>
        <v>0</v>
      </c>
      <c r="H86" s="140">
        <f ca="1">OFFSET(C86,PrnDB!$K86,0)</f>
        <v>0</v>
      </c>
      <c r="I86" s="295">
        <f ca="1">OFFSET(D86,PrnDB!$K86,0)</f>
        <v>0</v>
      </c>
      <c r="J86" s="295">
        <f t="shared" si="11"/>
        <v>0</v>
      </c>
      <c r="K86" s="295">
        <f ca="1">IFERROR(ROW(OFFSET(PrnDB!$J86,K85,,450))+MATCH(1,OFFSET(PrnDB!$J86,K85,,450),0)-1-ROW()-IF(OR(N84=1,N84=2),N84,0),1000)</f>
        <v>1000</v>
      </c>
      <c r="L86" s="296">
        <f ca="1">IF(PrnDB!$G86=0,0,IFERROR(INDEX(PrnDB!$S$3:$S$17,MATCH(PrnDB!$G86,PrnDB!$R$3:$R$17,0),1),3))</f>
        <v>0</v>
      </c>
      <c r="M86" s="296">
        <f ca="1">IFERROR(INDEX(PrnDB!$T$3:$T$17,MATCH(PrnDB!$G86,PrnDB!$R$3:$R$17,0),1),0)</f>
        <v>0</v>
      </c>
      <c r="N86" s="296">
        <f ca="1">IFERROR(INDEX(PrnDB!$U$3:$U$17,MATCH(PrnDB!$G86,PrnDB!$R$3:$R$17,0),1),0)</f>
        <v>0</v>
      </c>
      <c r="O86" s="141" t="b">
        <f t="shared" ca="1" si="12"/>
        <v>0</v>
      </c>
      <c r="P86" s="142" t="str">
        <f ca="1">IF(PrnDB!$L86=0,"",IF(PrnDB!$L86&gt;1,"    ","")&amp;IF(PrnDB!$L86=3,"    ","")&amp;PrnDB!$G86)</f>
        <v/>
      </c>
    </row>
    <row r="87" spans="2:16" x14ac:dyDescent="0.25">
      <c r="B87" s="135">
        <f t="shared" si="8"/>
        <v>0</v>
      </c>
      <c r="C87" s="135">
        <f t="shared" si="9"/>
        <v>0</v>
      </c>
      <c r="D87" s="135">
        <f t="shared" si="10"/>
        <v>0</v>
      </c>
      <c r="G87" s="143">
        <f ca="1">IF(N86=1,0,OFFSET(B87,PrnDB!$K87,0))</f>
        <v>0</v>
      </c>
      <c r="H87" s="140">
        <f ca="1">OFFSET(C87,PrnDB!$K87,0)</f>
        <v>0</v>
      </c>
      <c r="I87" s="295">
        <f ca="1">OFFSET(D87,PrnDB!$K87,0)</f>
        <v>0</v>
      </c>
      <c r="J87" s="295">
        <f t="shared" si="11"/>
        <v>0</v>
      </c>
      <c r="K87" s="295">
        <f ca="1">IFERROR(ROW(OFFSET(PrnDB!$J87,K86,,450))+MATCH(1,OFFSET(PrnDB!$J87,K86,,450),0)-1-ROW()-IF(OR(N85=1,N85=2),N85,0),1000)</f>
        <v>1000</v>
      </c>
      <c r="L87" s="296">
        <f ca="1">IF(PrnDB!$G87=0,0,IFERROR(INDEX(PrnDB!$S$3:$S$17,MATCH(PrnDB!$G87,PrnDB!$R$3:$R$17,0),1),3))</f>
        <v>0</v>
      </c>
      <c r="M87" s="296">
        <f ca="1">IFERROR(INDEX(PrnDB!$T$3:$T$17,MATCH(PrnDB!$G87,PrnDB!$R$3:$R$17,0),1),0)</f>
        <v>0</v>
      </c>
      <c r="N87" s="296">
        <f ca="1">IFERROR(INDEX(PrnDB!$U$3:$U$17,MATCH(PrnDB!$G87,PrnDB!$R$3:$R$17,0),1),0)</f>
        <v>0</v>
      </c>
      <c r="O87" s="141" t="b">
        <f t="shared" ca="1" si="12"/>
        <v>0</v>
      </c>
      <c r="P87" s="142" t="str">
        <f ca="1">IF(PrnDB!$L87=0,"",IF(PrnDB!$L87&gt;1,"    ","")&amp;IF(PrnDB!$L87=3,"    ","")&amp;PrnDB!$G87)</f>
        <v/>
      </c>
    </row>
    <row r="88" spans="2:16" x14ac:dyDescent="0.25">
      <c r="B88" s="135">
        <f t="shared" si="8"/>
        <v>0</v>
      </c>
      <c r="C88" s="135">
        <f t="shared" si="9"/>
        <v>0</v>
      </c>
      <c r="D88" s="135">
        <f t="shared" si="10"/>
        <v>0</v>
      </c>
      <c r="G88" s="143">
        <f ca="1">IF(N87=1,0,OFFSET(B88,PrnDB!$K88,0))</f>
        <v>0</v>
      </c>
      <c r="H88" s="140">
        <f ca="1">OFFSET(C88,PrnDB!$K88,0)</f>
        <v>0</v>
      </c>
      <c r="I88" s="295">
        <f ca="1">OFFSET(D88,PrnDB!$K88,0)</f>
        <v>0</v>
      </c>
      <c r="J88" s="295">
        <f t="shared" si="11"/>
        <v>0</v>
      </c>
      <c r="K88" s="295">
        <f ca="1">IFERROR(ROW(OFFSET(PrnDB!$J88,K87,,450))+MATCH(1,OFFSET(PrnDB!$J88,K87,,450),0)-1-ROW()-IF(OR(N86=1,N86=2),N86,0),1000)</f>
        <v>1000</v>
      </c>
      <c r="L88" s="296">
        <f ca="1">IF(PrnDB!$G88=0,0,IFERROR(INDEX(PrnDB!$S$3:$S$17,MATCH(PrnDB!$G88,PrnDB!$R$3:$R$17,0),1),3))</f>
        <v>0</v>
      </c>
      <c r="M88" s="296">
        <f ca="1">IFERROR(INDEX(PrnDB!$T$3:$T$17,MATCH(PrnDB!$G88,PrnDB!$R$3:$R$17,0),1),0)</f>
        <v>0</v>
      </c>
      <c r="N88" s="296">
        <f ca="1">IFERROR(INDEX(PrnDB!$U$3:$U$17,MATCH(PrnDB!$G88,PrnDB!$R$3:$R$17,0),1),0)</f>
        <v>0</v>
      </c>
      <c r="O88" s="141" t="b">
        <f t="shared" ca="1" si="12"/>
        <v>0</v>
      </c>
      <c r="P88" s="142" t="str">
        <f ca="1">IF(PrnDB!$L88=0,"",IF(PrnDB!$L88&gt;1,"    ","")&amp;IF(PrnDB!$L88=3,"    ","")&amp;PrnDB!$G88)</f>
        <v/>
      </c>
    </row>
    <row r="89" spans="2:16" x14ac:dyDescent="0.25">
      <c r="B89" s="135">
        <f t="shared" si="8"/>
        <v>0</v>
      </c>
      <c r="C89" s="135">
        <f t="shared" si="9"/>
        <v>0</v>
      </c>
      <c r="D89" s="135">
        <f t="shared" si="10"/>
        <v>0</v>
      </c>
      <c r="G89" s="143">
        <f ca="1">IF(N88=1,0,OFFSET(B89,PrnDB!$K89,0))</f>
        <v>0</v>
      </c>
      <c r="H89" s="140">
        <f ca="1">OFFSET(C89,PrnDB!$K89,0)</f>
        <v>0</v>
      </c>
      <c r="I89" s="295">
        <f ca="1">OFFSET(D89,PrnDB!$K89,0)</f>
        <v>0</v>
      </c>
      <c r="J89" s="295">
        <f t="shared" si="11"/>
        <v>0</v>
      </c>
      <c r="K89" s="295">
        <f ca="1">IFERROR(ROW(OFFSET(PrnDB!$J89,K88,,450))+MATCH(1,OFFSET(PrnDB!$J89,K88,,450),0)-1-ROW()-IF(OR(N87=1,N87=2),N87,0),1000)</f>
        <v>1000</v>
      </c>
      <c r="L89" s="296">
        <f ca="1">IF(PrnDB!$G89=0,0,IFERROR(INDEX(PrnDB!$S$3:$S$17,MATCH(PrnDB!$G89,PrnDB!$R$3:$R$17,0),1),3))</f>
        <v>0</v>
      </c>
      <c r="M89" s="296">
        <f ca="1">IFERROR(INDEX(PrnDB!$T$3:$T$17,MATCH(PrnDB!$G89,PrnDB!$R$3:$R$17,0),1),0)</f>
        <v>0</v>
      </c>
      <c r="N89" s="296">
        <f ca="1">IFERROR(INDEX(PrnDB!$U$3:$U$17,MATCH(PrnDB!$G89,PrnDB!$R$3:$R$17,0),1),0)</f>
        <v>0</v>
      </c>
      <c r="O89" s="141" t="b">
        <f t="shared" ca="1" si="12"/>
        <v>0</v>
      </c>
      <c r="P89" s="142" t="str">
        <f ca="1">IF(PrnDB!$L89=0,"",IF(PrnDB!$L89&gt;1,"    ","")&amp;IF(PrnDB!$L89=3,"    ","")&amp;PrnDB!$G89)</f>
        <v/>
      </c>
    </row>
    <row r="90" spans="2:16" x14ac:dyDescent="0.25">
      <c r="B90" s="135">
        <f t="shared" si="8"/>
        <v>0</v>
      </c>
      <c r="C90" s="135">
        <f t="shared" si="9"/>
        <v>0</v>
      </c>
      <c r="D90" s="135">
        <f t="shared" si="10"/>
        <v>0</v>
      </c>
      <c r="G90" s="143">
        <f ca="1">IF(N89=1,0,OFFSET(B90,PrnDB!$K90,0))</f>
        <v>0</v>
      </c>
      <c r="H90" s="140">
        <f ca="1">OFFSET(C90,PrnDB!$K90,0)</f>
        <v>0</v>
      </c>
      <c r="I90" s="295">
        <f ca="1">OFFSET(D90,PrnDB!$K90,0)</f>
        <v>0</v>
      </c>
      <c r="J90" s="295">
        <f t="shared" si="11"/>
        <v>0</v>
      </c>
      <c r="K90" s="295">
        <f ca="1">IFERROR(ROW(OFFSET(PrnDB!$J90,K89,,450))+MATCH(1,OFFSET(PrnDB!$J90,K89,,450),0)-1-ROW()-IF(OR(N88=1,N88=2),N88,0),1000)</f>
        <v>1000</v>
      </c>
      <c r="L90" s="296">
        <f ca="1">IF(PrnDB!$G90=0,0,IFERROR(INDEX(PrnDB!$S$3:$S$17,MATCH(PrnDB!$G90,PrnDB!$R$3:$R$17,0),1),3))</f>
        <v>0</v>
      </c>
      <c r="M90" s="296">
        <f ca="1">IFERROR(INDEX(PrnDB!$T$3:$T$17,MATCH(PrnDB!$G90,PrnDB!$R$3:$R$17,0),1),0)</f>
        <v>0</v>
      </c>
      <c r="N90" s="296">
        <f ca="1">IFERROR(INDEX(PrnDB!$U$3:$U$17,MATCH(PrnDB!$G90,PrnDB!$R$3:$R$17,0),1),0)</f>
        <v>0</v>
      </c>
      <c r="O90" s="141" t="b">
        <f t="shared" ca="1" si="12"/>
        <v>0</v>
      </c>
      <c r="P90" s="142" t="str">
        <f ca="1">IF(PrnDB!$L90=0,"",IF(PrnDB!$L90&gt;1,"    ","")&amp;IF(PrnDB!$L90=3,"    ","")&amp;PrnDB!$G90)</f>
        <v/>
      </c>
    </row>
    <row r="91" spans="2:16" x14ac:dyDescent="0.25">
      <c r="B91" s="135">
        <f t="shared" si="8"/>
        <v>0</v>
      </c>
      <c r="C91" s="135">
        <f t="shared" si="9"/>
        <v>0</v>
      </c>
      <c r="D91" s="135">
        <f t="shared" si="10"/>
        <v>0</v>
      </c>
      <c r="G91" s="143">
        <f ca="1">IF(N90=1,0,OFFSET(B91,PrnDB!$K91,0))</f>
        <v>0</v>
      </c>
      <c r="H91" s="140">
        <f ca="1">OFFSET(C91,PrnDB!$K91,0)</f>
        <v>0</v>
      </c>
      <c r="I91" s="295">
        <f ca="1">OFFSET(D91,PrnDB!$K91,0)</f>
        <v>0</v>
      </c>
      <c r="J91" s="295">
        <f t="shared" si="11"/>
        <v>0</v>
      </c>
      <c r="K91" s="295">
        <f ca="1">IFERROR(ROW(OFFSET(PrnDB!$J91,K90,,450))+MATCH(1,OFFSET(PrnDB!$J91,K90,,450),0)-1-ROW()-IF(OR(N89=1,N89=2),N89,0),1000)</f>
        <v>1000</v>
      </c>
      <c r="L91" s="296">
        <f ca="1">IF(PrnDB!$G91=0,0,IFERROR(INDEX(PrnDB!$S$3:$S$17,MATCH(PrnDB!$G91,PrnDB!$R$3:$R$17,0),1),3))</f>
        <v>0</v>
      </c>
      <c r="M91" s="296">
        <f ca="1">IFERROR(INDEX(PrnDB!$T$3:$T$17,MATCH(PrnDB!$G91,PrnDB!$R$3:$R$17,0),1),0)</f>
        <v>0</v>
      </c>
      <c r="N91" s="296">
        <f ca="1">IFERROR(INDEX(PrnDB!$U$3:$U$17,MATCH(PrnDB!$G91,PrnDB!$R$3:$R$17,0),1),0)</f>
        <v>0</v>
      </c>
      <c r="O91" s="141" t="b">
        <f t="shared" ca="1" si="12"/>
        <v>0</v>
      </c>
      <c r="P91" s="142" t="str">
        <f ca="1">IF(PrnDB!$L91=0,"",IF(PrnDB!$L91&gt;1,"    ","")&amp;IF(PrnDB!$L91=3,"    ","")&amp;PrnDB!$G91)</f>
        <v/>
      </c>
    </row>
    <row r="92" spans="2:16" x14ac:dyDescent="0.25">
      <c r="B92" s="135">
        <f t="shared" si="8"/>
        <v>0</v>
      </c>
      <c r="C92" s="135">
        <f t="shared" si="9"/>
        <v>0</v>
      </c>
      <c r="D92" s="135">
        <f t="shared" si="10"/>
        <v>0</v>
      </c>
      <c r="G92" s="143">
        <f ca="1">IF(N91=1,0,OFFSET(B92,PrnDB!$K92,0))</f>
        <v>0</v>
      </c>
      <c r="H92" s="140">
        <f ca="1">OFFSET(C92,PrnDB!$K92,0)</f>
        <v>0</v>
      </c>
      <c r="I92" s="295">
        <f ca="1">OFFSET(D92,PrnDB!$K92,0)</f>
        <v>0</v>
      </c>
      <c r="J92" s="295">
        <f t="shared" si="11"/>
        <v>0</v>
      </c>
      <c r="K92" s="295">
        <f ca="1">IFERROR(ROW(OFFSET(PrnDB!$J92,K91,,450))+MATCH(1,OFFSET(PrnDB!$J92,K91,,450),0)-1-ROW()-IF(OR(N90=1,N90=2),N90,0),1000)</f>
        <v>1000</v>
      </c>
      <c r="L92" s="296">
        <f ca="1">IF(PrnDB!$G92=0,0,IFERROR(INDEX(PrnDB!$S$3:$S$17,MATCH(PrnDB!$G92,PrnDB!$R$3:$R$17,0),1),3))</f>
        <v>0</v>
      </c>
      <c r="M92" s="296">
        <f ca="1">IFERROR(INDEX(PrnDB!$T$3:$T$17,MATCH(PrnDB!$G92,PrnDB!$R$3:$R$17,0),1),0)</f>
        <v>0</v>
      </c>
      <c r="N92" s="296">
        <f ca="1">IFERROR(INDEX(PrnDB!$U$3:$U$17,MATCH(PrnDB!$G92,PrnDB!$R$3:$R$17,0),1),0)</f>
        <v>0</v>
      </c>
      <c r="O92" s="141" t="b">
        <f t="shared" ca="1" si="12"/>
        <v>0</v>
      </c>
      <c r="P92" s="142" t="str">
        <f ca="1">IF(PrnDB!$L92=0,"",IF(PrnDB!$L92&gt;1,"    ","")&amp;IF(PrnDB!$L92=3,"    ","")&amp;PrnDB!$G92)</f>
        <v/>
      </c>
    </row>
    <row r="93" spans="2:16" x14ac:dyDescent="0.25">
      <c r="B93" s="135">
        <f t="shared" si="8"/>
        <v>0</v>
      </c>
      <c r="C93" s="135">
        <f t="shared" si="9"/>
        <v>0</v>
      </c>
      <c r="D93" s="135">
        <f t="shared" si="10"/>
        <v>0</v>
      </c>
      <c r="G93" s="143">
        <f ca="1">IF(N92=1,0,OFFSET(B93,PrnDB!$K93,0))</f>
        <v>0</v>
      </c>
      <c r="H93" s="140">
        <f ca="1">OFFSET(C93,PrnDB!$K93,0)</f>
        <v>0</v>
      </c>
      <c r="I93" s="295">
        <f ca="1">OFFSET(D93,PrnDB!$K93,0)</f>
        <v>0</v>
      </c>
      <c r="J93" s="295">
        <f t="shared" si="11"/>
        <v>0</v>
      </c>
      <c r="K93" s="295">
        <f ca="1">IFERROR(ROW(OFFSET(PrnDB!$J93,K92,,450))+MATCH(1,OFFSET(PrnDB!$J93,K92,,450),0)-1-ROW()-IF(OR(N91=1,N91=2),N91,0),1000)</f>
        <v>1000</v>
      </c>
      <c r="L93" s="296">
        <f ca="1">IF(PrnDB!$G93=0,0,IFERROR(INDEX(PrnDB!$S$3:$S$17,MATCH(PrnDB!$G93,PrnDB!$R$3:$R$17,0),1),3))</f>
        <v>0</v>
      </c>
      <c r="M93" s="296">
        <f ca="1">IFERROR(INDEX(PrnDB!$T$3:$T$17,MATCH(PrnDB!$G93,PrnDB!$R$3:$R$17,0),1),0)</f>
        <v>0</v>
      </c>
      <c r="N93" s="296">
        <f ca="1">IFERROR(INDEX(PrnDB!$U$3:$U$17,MATCH(PrnDB!$G93,PrnDB!$R$3:$R$17,0),1),0)</f>
        <v>0</v>
      </c>
      <c r="O93" s="141" t="b">
        <f t="shared" ca="1" si="12"/>
        <v>0</v>
      </c>
      <c r="P93" s="142" t="str">
        <f ca="1">IF(PrnDB!$L93=0,"",IF(PrnDB!$L93&gt;1,"    ","")&amp;IF(PrnDB!$L93=3,"    ","")&amp;PrnDB!$G93)</f>
        <v/>
      </c>
    </row>
    <row r="94" spans="2:16" x14ac:dyDescent="0.25">
      <c r="B94" s="135">
        <f t="shared" si="8"/>
        <v>0</v>
      </c>
      <c r="C94" s="135">
        <f t="shared" si="9"/>
        <v>0</v>
      </c>
      <c r="D94" s="135">
        <f t="shared" si="10"/>
        <v>0</v>
      </c>
      <c r="G94" s="143">
        <f ca="1">IF(N93=1,0,OFFSET(B94,PrnDB!$K94,0))</f>
        <v>0</v>
      </c>
      <c r="H94" s="140">
        <f ca="1">OFFSET(C94,PrnDB!$K94,0)</f>
        <v>0</v>
      </c>
      <c r="I94" s="295">
        <f ca="1">OFFSET(D94,PrnDB!$K94,0)</f>
        <v>0</v>
      </c>
      <c r="J94" s="295">
        <f t="shared" si="11"/>
        <v>0</v>
      </c>
      <c r="K94" s="295">
        <f ca="1">IFERROR(ROW(OFFSET(PrnDB!$J94,K93,,450))+MATCH(1,OFFSET(PrnDB!$J94,K93,,450),0)-1-ROW()-IF(OR(N92=1,N92=2),N92,0),1000)</f>
        <v>1000</v>
      </c>
      <c r="L94" s="296">
        <f ca="1">IF(PrnDB!$G94=0,0,IFERROR(INDEX(PrnDB!$S$3:$S$17,MATCH(PrnDB!$G94,PrnDB!$R$3:$R$17,0),1),3))</f>
        <v>0</v>
      </c>
      <c r="M94" s="296">
        <f ca="1">IFERROR(INDEX(PrnDB!$T$3:$T$17,MATCH(PrnDB!$G94,PrnDB!$R$3:$R$17,0),1),0)</f>
        <v>0</v>
      </c>
      <c r="N94" s="296">
        <f ca="1">IFERROR(INDEX(PrnDB!$U$3:$U$17,MATCH(PrnDB!$G94,PrnDB!$R$3:$R$17,0),1),0)</f>
        <v>0</v>
      </c>
      <c r="O94" s="141" t="b">
        <f t="shared" ca="1" si="12"/>
        <v>0</v>
      </c>
      <c r="P94" s="142" t="str">
        <f ca="1">IF(PrnDB!$L94=0,"",IF(PrnDB!$L94&gt;1,"    ","")&amp;IF(PrnDB!$L94=3,"    ","")&amp;PrnDB!$G94)</f>
        <v/>
      </c>
    </row>
    <row r="95" spans="2:16" x14ac:dyDescent="0.25">
      <c r="B95" s="135">
        <f t="shared" si="8"/>
        <v>0</v>
      </c>
      <c r="C95" s="135">
        <f t="shared" si="9"/>
        <v>0</v>
      </c>
      <c r="D95" s="135">
        <f t="shared" si="10"/>
        <v>0</v>
      </c>
      <c r="G95" s="143">
        <f ca="1">IF(N94=1,0,OFFSET(B95,PrnDB!$K95,0))</f>
        <v>0</v>
      </c>
      <c r="H95" s="140">
        <f ca="1">OFFSET(C95,PrnDB!$K95,0)</f>
        <v>0</v>
      </c>
      <c r="I95" s="295">
        <f ca="1">OFFSET(D95,PrnDB!$K95,0)</f>
        <v>0</v>
      </c>
      <c r="J95" s="295">
        <f t="shared" si="11"/>
        <v>0</v>
      </c>
      <c r="K95" s="295">
        <f ca="1">IFERROR(ROW(OFFSET(PrnDB!$J95,K94,,450))+MATCH(1,OFFSET(PrnDB!$J95,K94,,450),0)-1-ROW()-IF(OR(N93=1,N93=2),N93,0),1000)</f>
        <v>1000</v>
      </c>
      <c r="L95" s="296">
        <f ca="1">IF(PrnDB!$G95=0,0,IFERROR(INDEX(PrnDB!$S$3:$S$17,MATCH(PrnDB!$G95,PrnDB!$R$3:$R$17,0),1),3))</f>
        <v>0</v>
      </c>
      <c r="M95" s="296">
        <f ca="1">IFERROR(INDEX(PrnDB!$T$3:$T$17,MATCH(PrnDB!$G95,PrnDB!$R$3:$R$17,0),1),0)</f>
        <v>0</v>
      </c>
      <c r="N95" s="296">
        <f ca="1">IFERROR(INDEX(PrnDB!$U$3:$U$17,MATCH(PrnDB!$G95,PrnDB!$R$3:$R$17,0),1),0)</f>
        <v>0</v>
      </c>
      <c r="O95" s="141" t="b">
        <f t="shared" ca="1" si="12"/>
        <v>0</v>
      </c>
      <c r="P95" s="142" t="str">
        <f ca="1">IF(PrnDB!$L95=0,"",IF(PrnDB!$L95&gt;1,"    ","")&amp;IF(PrnDB!$L95=3,"    ","")&amp;PrnDB!$G95)</f>
        <v/>
      </c>
    </row>
    <row r="96" spans="2:16" x14ac:dyDescent="0.25">
      <c r="B96" s="135">
        <f t="shared" si="8"/>
        <v>0</v>
      </c>
      <c r="C96" s="135">
        <f t="shared" si="9"/>
        <v>0</v>
      </c>
      <c r="D96" s="135">
        <f t="shared" si="10"/>
        <v>0</v>
      </c>
      <c r="G96" s="143">
        <f ca="1">IF(N95=1,0,OFFSET(B96,PrnDB!$K96,0))</f>
        <v>0</v>
      </c>
      <c r="H96" s="140">
        <f ca="1">OFFSET(C96,PrnDB!$K96,0)</f>
        <v>0</v>
      </c>
      <c r="I96" s="295">
        <f ca="1">OFFSET(D96,PrnDB!$K96,0)</f>
        <v>0</v>
      </c>
      <c r="J96" s="295">
        <f t="shared" si="11"/>
        <v>0</v>
      </c>
      <c r="K96" s="295">
        <f ca="1">IFERROR(ROW(OFFSET(PrnDB!$J96,K95,,450))+MATCH(1,OFFSET(PrnDB!$J96,K95,,450),0)-1-ROW()-IF(OR(N94=1,N94=2),N94,0),1000)</f>
        <v>1000</v>
      </c>
      <c r="L96" s="296">
        <f ca="1">IF(PrnDB!$G96=0,0,IFERROR(INDEX(PrnDB!$S$3:$S$17,MATCH(PrnDB!$G96,PrnDB!$R$3:$R$17,0),1),3))</f>
        <v>0</v>
      </c>
      <c r="M96" s="296">
        <f ca="1">IFERROR(INDEX(PrnDB!$T$3:$T$17,MATCH(PrnDB!$G96,PrnDB!$R$3:$R$17,0),1),0)</f>
        <v>0</v>
      </c>
      <c r="N96" s="296">
        <f ca="1">IFERROR(INDEX(PrnDB!$U$3:$U$17,MATCH(PrnDB!$G96,PrnDB!$R$3:$R$17,0),1),0)</f>
        <v>0</v>
      </c>
      <c r="O96" s="141" t="b">
        <f t="shared" ca="1" si="12"/>
        <v>0</v>
      </c>
      <c r="P96" s="142" t="str">
        <f ca="1">IF(PrnDB!$L96=0,"",IF(PrnDB!$L96&gt;1,"    ","")&amp;IF(PrnDB!$L96=3,"    ","")&amp;PrnDB!$G96)</f>
        <v/>
      </c>
    </row>
    <row r="97" spans="2:16" x14ac:dyDescent="0.25">
      <c r="B97" s="135">
        <f t="shared" si="8"/>
        <v>0</v>
      </c>
      <c r="C97" s="135">
        <f t="shared" si="9"/>
        <v>0</v>
      </c>
      <c r="D97" s="135">
        <f t="shared" si="10"/>
        <v>0</v>
      </c>
      <c r="G97" s="143">
        <f ca="1">IF(N96=1,0,OFFSET(B97,PrnDB!$K97,0))</f>
        <v>0</v>
      </c>
      <c r="H97" s="140">
        <f ca="1">OFFSET(C97,PrnDB!$K97,0)</f>
        <v>0</v>
      </c>
      <c r="I97" s="295">
        <f ca="1">OFFSET(D97,PrnDB!$K97,0)</f>
        <v>0</v>
      </c>
      <c r="J97" s="295">
        <f t="shared" si="11"/>
        <v>0</v>
      </c>
      <c r="K97" s="295">
        <f ca="1">IFERROR(ROW(OFFSET(PrnDB!$J97,K96,,450))+MATCH(1,OFFSET(PrnDB!$J97,K96,,450),0)-1-ROW()-IF(OR(N95=1,N95=2),N95,0),1000)</f>
        <v>1000</v>
      </c>
      <c r="L97" s="296">
        <f ca="1">IF(PrnDB!$G97=0,0,IFERROR(INDEX(PrnDB!$S$3:$S$17,MATCH(PrnDB!$G97,PrnDB!$R$3:$R$17,0),1),3))</f>
        <v>0</v>
      </c>
      <c r="M97" s="296">
        <f ca="1">IFERROR(INDEX(PrnDB!$T$3:$T$17,MATCH(PrnDB!$G97,PrnDB!$R$3:$R$17,0),1),0)</f>
        <v>0</v>
      </c>
      <c r="N97" s="296">
        <f ca="1">IFERROR(INDEX(PrnDB!$U$3:$U$17,MATCH(PrnDB!$G97,PrnDB!$R$3:$R$17,0),1),0)</f>
        <v>0</v>
      </c>
      <c r="O97" s="141" t="b">
        <f t="shared" ca="1" si="12"/>
        <v>0</v>
      </c>
      <c r="P97" s="142" t="str">
        <f ca="1">IF(PrnDB!$L97=0,"",IF(PrnDB!$L97&gt;1,"    ","")&amp;IF(PrnDB!$L97=3,"    ","")&amp;PrnDB!$G97)</f>
        <v/>
      </c>
    </row>
    <row r="98" spans="2:16" x14ac:dyDescent="0.25">
      <c r="B98" s="135">
        <f t="shared" si="8"/>
        <v>0</v>
      </c>
      <c r="C98" s="135">
        <f t="shared" si="9"/>
        <v>0</v>
      </c>
      <c r="D98" s="135">
        <f t="shared" si="10"/>
        <v>0</v>
      </c>
      <c r="G98" s="143">
        <f ca="1">IF(N97=1,0,OFFSET(B98,PrnDB!$K98,0))</f>
        <v>0</v>
      </c>
      <c r="H98" s="140">
        <f ca="1">OFFSET(C98,PrnDB!$K98,0)</f>
        <v>0</v>
      </c>
      <c r="I98" s="295">
        <f ca="1">OFFSET(D98,PrnDB!$K98,0)</f>
        <v>0</v>
      </c>
      <c r="J98" s="295">
        <f t="shared" si="11"/>
        <v>0</v>
      </c>
      <c r="K98" s="295">
        <f ca="1">IFERROR(ROW(OFFSET(PrnDB!$J98,K97,,450))+MATCH(1,OFFSET(PrnDB!$J98,K97,,450),0)-1-ROW()-IF(OR(N96=1,N96=2),N96,0),1000)</f>
        <v>1000</v>
      </c>
      <c r="L98" s="296">
        <f ca="1">IF(PrnDB!$G98=0,0,IFERROR(INDEX(PrnDB!$S$3:$S$17,MATCH(PrnDB!$G98,PrnDB!$R$3:$R$17,0),1),3))</f>
        <v>0</v>
      </c>
      <c r="M98" s="296">
        <f ca="1">IFERROR(INDEX(PrnDB!$T$3:$T$17,MATCH(PrnDB!$G98,PrnDB!$R$3:$R$17,0),1),0)</f>
        <v>0</v>
      </c>
      <c r="N98" s="296">
        <f ca="1">IFERROR(INDEX(PrnDB!$U$3:$U$17,MATCH(PrnDB!$G98,PrnDB!$R$3:$R$17,0),1),0)</f>
        <v>0</v>
      </c>
      <c r="O98" s="141" t="b">
        <f t="shared" ca="1" si="12"/>
        <v>0</v>
      </c>
      <c r="P98" s="142" t="str">
        <f ca="1">IF(PrnDB!$L98=0,"",IF(PrnDB!$L98&gt;1,"    ","")&amp;IF(PrnDB!$L98=3,"    ","")&amp;PrnDB!$G98)</f>
        <v/>
      </c>
    </row>
    <row r="99" spans="2:16" x14ac:dyDescent="0.25">
      <c r="B99" s="135">
        <f t="shared" ref="B99:B130" si="13">IF(ROW(A99)+4&lt;=ROW(TotalAssets1),INDEX(Input,ROW(A99)+1,3),0)</f>
        <v>0</v>
      </c>
      <c r="C99" s="135">
        <f t="shared" ref="C99:C130" si="14">IF(ROW()+4&lt;=ROW(TotalAssets1),INDEX(Input,ROW()+1,4),0)</f>
        <v>0</v>
      </c>
      <c r="D99" s="135">
        <f t="shared" ref="D99:D130" si="15">IF(ROW()+4&lt;=ROW(TotalAssets1),INDEX(Input,ROW()+1,5),0)</f>
        <v>0</v>
      </c>
      <c r="G99" s="143">
        <f ca="1">IF(N98=1,0,OFFSET(B99,PrnDB!$K99,0))</f>
        <v>0</v>
      </c>
      <c r="H99" s="140">
        <f ca="1">OFFSET(C99,PrnDB!$K99,0)</f>
        <v>0</v>
      </c>
      <c r="I99" s="295">
        <f ca="1">OFFSET(D99,PrnDB!$K99,0)</f>
        <v>0</v>
      </c>
      <c r="J99" s="295">
        <f t="shared" si="11"/>
        <v>0</v>
      </c>
      <c r="K99" s="295">
        <f ca="1">IFERROR(ROW(OFFSET(PrnDB!$J99,K98,,450))+MATCH(1,OFFSET(PrnDB!$J99,K98,,450),0)-1-ROW()-IF(OR(N97=1,N97=2),N97,0),1000)</f>
        <v>1000</v>
      </c>
      <c r="L99" s="296">
        <f ca="1">IF(PrnDB!$G99=0,0,IFERROR(INDEX(PrnDB!$S$3:$S$17,MATCH(PrnDB!$G99,PrnDB!$R$3:$R$17,0),1),3))</f>
        <v>0</v>
      </c>
      <c r="M99" s="296">
        <f ca="1">IFERROR(INDEX(PrnDB!$T$3:$T$17,MATCH(PrnDB!$G99,PrnDB!$R$3:$R$17,0),1),0)</f>
        <v>0</v>
      </c>
      <c r="N99" s="296">
        <f ca="1">IFERROR(INDEX(PrnDB!$U$3:$U$17,MATCH(PrnDB!$G99,PrnDB!$R$3:$R$17,0),1),0)</f>
        <v>0</v>
      </c>
      <c r="O99" s="141" t="b">
        <f t="shared" ca="1" si="12"/>
        <v>0</v>
      </c>
      <c r="P99" s="142" t="str">
        <f ca="1">IF(PrnDB!$L99=0,"",IF(PrnDB!$L99&gt;1,"    ","")&amp;IF(PrnDB!$L99=3,"    ","")&amp;PrnDB!$G99)</f>
        <v/>
      </c>
    </row>
    <row r="100" spans="2:16" x14ac:dyDescent="0.25">
      <c r="B100" s="135">
        <f t="shared" si="13"/>
        <v>0</v>
      </c>
      <c r="C100" s="135">
        <f t="shared" si="14"/>
        <v>0</v>
      </c>
      <c r="D100" s="135">
        <f t="shared" si="15"/>
        <v>0</v>
      </c>
      <c r="G100" s="143">
        <f ca="1">IF(N99=1,0,OFFSET(B100,PrnDB!$K100,0))</f>
        <v>0</v>
      </c>
      <c r="H100" s="140">
        <f ca="1">OFFSET(C100,PrnDB!$K100,0)</f>
        <v>0</v>
      </c>
      <c r="I100" s="295">
        <f ca="1">OFFSET(D100,PrnDB!$K100,0)</f>
        <v>0</v>
      </c>
      <c r="J100" s="295">
        <f t="shared" si="11"/>
        <v>0</v>
      </c>
      <c r="K100" s="295">
        <f ca="1">IFERROR(ROW(OFFSET(PrnDB!$J100,K99,,450))+MATCH(1,OFFSET(PrnDB!$J100,K99,,450),0)-1-ROW()-IF(OR(N98=1,N98=2),N98,0),1000)</f>
        <v>1000</v>
      </c>
      <c r="L100" s="296">
        <f ca="1">IF(PrnDB!$G100=0,0,IFERROR(INDEX(PrnDB!$S$3:$S$17,MATCH(PrnDB!$G100,PrnDB!$R$3:$R$17,0),1),3))</f>
        <v>0</v>
      </c>
      <c r="M100" s="296">
        <f ca="1">IFERROR(INDEX(PrnDB!$T$3:$T$17,MATCH(PrnDB!$G100,PrnDB!$R$3:$R$17,0),1),0)</f>
        <v>0</v>
      </c>
      <c r="N100" s="296">
        <f ca="1">IFERROR(INDEX(PrnDB!$U$3:$U$17,MATCH(PrnDB!$G100,PrnDB!$R$3:$R$17,0),1),0)</f>
        <v>0</v>
      </c>
      <c r="O100" s="141" t="b">
        <f t="shared" ca="1" si="12"/>
        <v>0</v>
      </c>
      <c r="P100" s="142" t="str">
        <f ca="1">IF(PrnDB!$L100=0,"",IF(PrnDB!$L100&gt;1,"    ","")&amp;IF(PrnDB!$L100=3,"    ","")&amp;PrnDB!$G100)</f>
        <v/>
      </c>
    </row>
    <row r="101" spans="2:16" x14ac:dyDescent="0.25">
      <c r="B101" s="135">
        <f t="shared" si="13"/>
        <v>0</v>
      </c>
      <c r="C101" s="135">
        <f t="shared" si="14"/>
        <v>0</v>
      </c>
      <c r="D101" s="135">
        <f t="shared" si="15"/>
        <v>0</v>
      </c>
      <c r="G101" s="143">
        <f ca="1">IF(N100=1,0,OFFSET(B101,PrnDB!$K101,0))</f>
        <v>0</v>
      </c>
      <c r="H101" s="140">
        <f ca="1">OFFSET(C101,PrnDB!$K101,0)</f>
        <v>0</v>
      </c>
      <c r="I101" s="295">
        <f ca="1">OFFSET(D101,PrnDB!$K101,0)</f>
        <v>0</v>
      </c>
      <c r="J101" s="295">
        <f t="shared" si="11"/>
        <v>0</v>
      </c>
      <c r="K101" s="295">
        <f ca="1">IFERROR(ROW(OFFSET(PrnDB!$J101,K100,,450))+MATCH(1,OFFSET(PrnDB!$J101,K100,,450),0)-1-ROW()-IF(OR(N99=1,N99=2),N99,0),1000)</f>
        <v>1000</v>
      </c>
      <c r="L101" s="296">
        <f ca="1">IF(PrnDB!$G101=0,0,IFERROR(INDEX(PrnDB!$S$3:$S$17,MATCH(PrnDB!$G101,PrnDB!$R$3:$R$17,0),1),3))</f>
        <v>0</v>
      </c>
      <c r="M101" s="296">
        <f ca="1">IFERROR(INDEX(PrnDB!$T$3:$T$17,MATCH(PrnDB!$G101,PrnDB!$R$3:$R$17,0),1),0)</f>
        <v>0</v>
      </c>
      <c r="N101" s="296">
        <f ca="1">IFERROR(INDEX(PrnDB!$U$3:$U$17,MATCH(PrnDB!$G101,PrnDB!$R$3:$R$17,0),1),0)</f>
        <v>0</v>
      </c>
      <c r="O101" s="141" t="b">
        <f t="shared" ca="1" si="12"/>
        <v>0</v>
      </c>
      <c r="P101" s="142" t="str">
        <f ca="1">IF(PrnDB!$L101=0,"",IF(PrnDB!$L101&gt;1,"    ","")&amp;IF(PrnDB!$L101=3,"    ","")&amp;PrnDB!$G101)</f>
        <v/>
      </c>
    </row>
    <row r="102" spans="2:16" x14ac:dyDescent="0.25">
      <c r="B102" s="135">
        <f t="shared" si="13"/>
        <v>0</v>
      </c>
      <c r="C102" s="135">
        <f t="shared" si="14"/>
        <v>0</v>
      </c>
      <c r="D102" s="135">
        <f t="shared" si="15"/>
        <v>0</v>
      </c>
      <c r="G102" s="143">
        <f ca="1">IF(N101=1,0,OFFSET(B102,PrnDB!$K102,0))</f>
        <v>0</v>
      </c>
      <c r="H102" s="140">
        <f ca="1">OFFSET(C102,PrnDB!$K102,0)</f>
        <v>0</v>
      </c>
      <c r="I102" s="295">
        <f ca="1">OFFSET(D102,PrnDB!$K102,0)</f>
        <v>0</v>
      </c>
      <c r="J102" s="295">
        <f t="shared" si="11"/>
        <v>0</v>
      </c>
      <c r="K102" s="295">
        <f ca="1">IFERROR(ROW(OFFSET(PrnDB!$J102,K101,,450))+MATCH(1,OFFSET(PrnDB!$J102,K101,,450),0)-1-ROW()-IF(OR(N100=1,N100=2),N100,0),1000)</f>
        <v>1000</v>
      </c>
      <c r="L102" s="296">
        <f ca="1">IF(PrnDB!$G102=0,0,IFERROR(INDEX(PrnDB!$S$3:$S$17,MATCH(PrnDB!$G102,PrnDB!$R$3:$R$17,0),1),3))</f>
        <v>0</v>
      </c>
      <c r="M102" s="296">
        <f ca="1">IFERROR(INDEX(PrnDB!$T$3:$T$17,MATCH(PrnDB!$G102,PrnDB!$R$3:$R$17,0),1),0)</f>
        <v>0</v>
      </c>
      <c r="N102" s="296">
        <f ca="1">IFERROR(INDEX(PrnDB!$U$3:$U$17,MATCH(PrnDB!$G102,PrnDB!$R$3:$R$17,0),1),0)</f>
        <v>0</v>
      </c>
      <c r="O102" s="141" t="b">
        <f t="shared" ca="1" si="12"/>
        <v>0</v>
      </c>
      <c r="P102" s="142" t="str">
        <f ca="1">IF(PrnDB!$L102=0,"",IF(PrnDB!$L102&gt;1,"    ","")&amp;IF(PrnDB!$L102=3,"    ","")&amp;PrnDB!$G102)</f>
        <v/>
      </c>
    </row>
    <row r="103" spans="2:16" x14ac:dyDescent="0.25">
      <c r="B103" s="135">
        <f t="shared" si="13"/>
        <v>0</v>
      </c>
      <c r="C103" s="135">
        <f t="shared" si="14"/>
        <v>0</v>
      </c>
      <c r="D103" s="135">
        <f t="shared" si="15"/>
        <v>0</v>
      </c>
      <c r="G103" s="143">
        <f ca="1">IF(N102=1,0,OFFSET(B103,PrnDB!$K103,0))</f>
        <v>0</v>
      </c>
      <c r="H103" s="140">
        <f ca="1">OFFSET(C103,PrnDB!$K103,0)</f>
        <v>0</v>
      </c>
      <c r="I103" s="295">
        <f ca="1">OFFSET(D103,PrnDB!$K103,0)</f>
        <v>0</v>
      </c>
      <c r="J103" s="295">
        <f t="shared" si="11"/>
        <v>0</v>
      </c>
      <c r="K103" s="295">
        <f ca="1">IFERROR(ROW(OFFSET(PrnDB!$J103,K102,,450))+MATCH(1,OFFSET(PrnDB!$J103,K102,,450),0)-1-ROW()-IF(OR(N101=1,N101=2),N101,0),1000)</f>
        <v>1000</v>
      </c>
      <c r="L103" s="296">
        <f ca="1">IF(PrnDB!$G103=0,0,IFERROR(INDEX(PrnDB!$S$3:$S$17,MATCH(PrnDB!$G103,PrnDB!$R$3:$R$17,0),1),3))</f>
        <v>0</v>
      </c>
      <c r="M103" s="296">
        <f ca="1">IFERROR(INDEX(PrnDB!$T$3:$T$17,MATCH(PrnDB!$G103,PrnDB!$R$3:$R$17,0),1),0)</f>
        <v>0</v>
      </c>
      <c r="N103" s="296">
        <f ca="1">IFERROR(INDEX(PrnDB!$U$3:$U$17,MATCH(PrnDB!$G103,PrnDB!$R$3:$R$17,0),1),0)</f>
        <v>0</v>
      </c>
      <c r="O103" s="141" t="b">
        <f t="shared" ca="1" si="12"/>
        <v>0</v>
      </c>
      <c r="P103" s="142" t="str">
        <f ca="1">IF(PrnDB!$L103=0,"",IF(PrnDB!$L103&gt;1,"    ","")&amp;IF(PrnDB!$L103=3,"    ","")&amp;PrnDB!$G103)</f>
        <v/>
      </c>
    </row>
    <row r="104" spans="2:16" x14ac:dyDescent="0.25">
      <c r="B104" s="135">
        <f t="shared" si="13"/>
        <v>0</v>
      </c>
      <c r="C104" s="135">
        <f t="shared" si="14"/>
        <v>0</v>
      </c>
      <c r="D104" s="135">
        <f t="shared" si="15"/>
        <v>0</v>
      </c>
      <c r="G104" s="143">
        <f ca="1">IF(N103=1,0,OFFSET(B104,PrnDB!$K104,0))</f>
        <v>0</v>
      </c>
      <c r="H104" s="140">
        <f ca="1">OFFSET(C104,PrnDB!$K104,0)</f>
        <v>0</v>
      </c>
      <c r="I104" s="295">
        <f ca="1">OFFSET(D104,PrnDB!$K104,0)</f>
        <v>0</v>
      </c>
      <c r="J104" s="295">
        <f t="shared" si="11"/>
        <v>0</v>
      </c>
      <c r="K104" s="295">
        <f ca="1">IFERROR(ROW(OFFSET(PrnDB!$J104,K103,,450))+MATCH(1,OFFSET(PrnDB!$J104,K103,,450),0)-1-ROW()-IF(OR(N102=1,N102=2),N102,0),1000)</f>
        <v>1000</v>
      </c>
      <c r="L104" s="296">
        <f ca="1">IF(PrnDB!$G104=0,0,IFERROR(INDEX(PrnDB!$S$3:$S$17,MATCH(PrnDB!$G104,PrnDB!$R$3:$R$17,0),1),3))</f>
        <v>0</v>
      </c>
      <c r="M104" s="296">
        <f ca="1">IFERROR(INDEX(PrnDB!$T$3:$T$17,MATCH(PrnDB!$G104,PrnDB!$R$3:$R$17,0),1),0)</f>
        <v>0</v>
      </c>
      <c r="N104" s="296">
        <f ca="1">IFERROR(INDEX(PrnDB!$U$3:$U$17,MATCH(PrnDB!$G104,PrnDB!$R$3:$R$17,0),1),0)</f>
        <v>0</v>
      </c>
      <c r="O104" s="141" t="b">
        <f t="shared" ca="1" si="12"/>
        <v>0</v>
      </c>
      <c r="P104" s="142" t="str">
        <f ca="1">IF(PrnDB!$L104=0,"",IF(PrnDB!$L104&gt;1,"    ","")&amp;IF(PrnDB!$L104=3,"    ","")&amp;PrnDB!$G104)</f>
        <v/>
      </c>
    </row>
    <row r="105" spans="2:16" x14ac:dyDescent="0.25">
      <c r="B105" s="135">
        <f t="shared" si="13"/>
        <v>0</v>
      </c>
      <c r="C105" s="135">
        <f t="shared" si="14"/>
        <v>0</v>
      </c>
      <c r="D105" s="135">
        <f t="shared" si="15"/>
        <v>0</v>
      </c>
      <c r="G105" s="143">
        <f ca="1">IF(N104=1,0,OFFSET(B105,PrnDB!$K105,0))</f>
        <v>0</v>
      </c>
      <c r="H105" s="140">
        <f ca="1">OFFSET(C105,PrnDB!$K105,0)</f>
        <v>0</v>
      </c>
      <c r="I105" s="295">
        <f ca="1">OFFSET(D105,PrnDB!$K105,0)</f>
        <v>0</v>
      </c>
      <c r="J105" s="295">
        <f t="shared" si="11"/>
        <v>0</v>
      </c>
      <c r="K105" s="295">
        <f ca="1">IFERROR(ROW(OFFSET(PrnDB!$J105,K104,,450))+MATCH(1,OFFSET(PrnDB!$J105,K104,,450),0)-1-ROW()-IF(OR(N103=1,N103=2),N103,0),1000)</f>
        <v>1000</v>
      </c>
      <c r="L105" s="296">
        <f ca="1">IF(PrnDB!$G105=0,0,IFERROR(INDEX(PrnDB!$S$3:$S$17,MATCH(PrnDB!$G105,PrnDB!$R$3:$R$17,0),1),3))</f>
        <v>0</v>
      </c>
      <c r="M105" s="296">
        <f ca="1">IFERROR(INDEX(PrnDB!$T$3:$T$17,MATCH(PrnDB!$G105,PrnDB!$R$3:$R$17,0),1),0)</f>
        <v>0</v>
      </c>
      <c r="N105" s="296">
        <f ca="1">IFERROR(INDEX(PrnDB!$U$3:$U$17,MATCH(PrnDB!$G105,PrnDB!$R$3:$R$17,0),1),0)</f>
        <v>0</v>
      </c>
      <c r="O105" s="141" t="b">
        <f t="shared" ca="1" si="12"/>
        <v>0</v>
      </c>
      <c r="P105" s="142" t="str">
        <f ca="1">IF(PrnDB!$L105=0,"",IF(PrnDB!$L105&gt;1,"    ","")&amp;IF(PrnDB!$L105=3,"    ","")&amp;PrnDB!$G105)</f>
        <v/>
      </c>
    </row>
    <row r="106" spans="2:16" x14ac:dyDescent="0.25">
      <c r="B106" s="135">
        <f t="shared" si="13"/>
        <v>0</v>
      </c>
      <c r="C106" s="135">
        <f t="shared" si="14"/>
        <v>0</v>
      </c>
      <c r="D106" s="135">
        <f t="shared" si="15"/>
        <v>0</v>
      </c>
      <c r="G106" s="143">
        <f ca="1">IF(N105=1,0,OFFSET(B106,PrnDB!$K106,0))</f>
        <v>0</v>
      </c>
      <c r="H106" s="140">
        <f ca="1">OFFSET(C106,PrnDB!$K106,0)</f>
        <v>0</v>
      </c>
      <c r="I106" s="295">
        <f ca="1">OFFSET(D106,PrnDB!$K106,0)</f>
        <v>0</v>
      </c>
      <c r="J106" s="295">
        <f t="shared" si="11"/>
        <v>0</v>
      </c>
      <c r="K106" s="295">
        <f ca="1">IFERROR(ROW(OFFSET(PrnDB!$J106,K105,,450))+MATCH(1,OFFSET(PrnDB!$J106,K105,,450),0)-1-ROW()-IF(OR(N104=1,N104=2),N104,0),1000)</f>
        <v>1000</v>
      </c>
      <c r="L106" s="296">
        <f ca="1">IF(PrnDB!$G106=0,0,IFERROR(INDEX(PrnDB!$S$3:$S$17,MATCH(PrnDB!$G106,PrnDB!$R$3:$R$17,0),1),3))</f>
        <v>0</v>
      </c>
      <c r="M106" s="296">
        <f ca="1">IFERROR(INDEX(PrnDB!$T$3:$T$17,MATCH(PrnDB!$G106,PrnDB!$R$3:$R$17,0),1),0)</f>
        <v>0</v>
      </c>
      <c r="N106" s="296">
        <f ca="1">IFERROR(INDEX(PrnDB!$U$3:$U$17,MATCH(PrnDB!$G106,PrnDB!$R$3:$R$17,0),1),0)</f>
        <v>0</v>
      </c>
      <c r="O106" s="141" t="b">
        <f t="shared" ca="1" si="12"/>
        <v>0</v>
      </c>
      <c r="P106" s="142" t="str">
        <f ca="1">IF(PrnDB!$L106=0,"",IF(PrnDB!$L106&gt;1,"    ","")&amp;IF(PrnDB!$L106=3,"    ","")&amp;PrnDB!$G106)</f>
        <v/>
      </c>
    </row>
    <row r="107" spans="2:16" x14ac:dyDescent="0.25">
      <c r="B107" s="135">
        <f t="shared" si="13"/>
        <v>0</v>
      </c>
      <c r="C107" s="135">
        <f t="shared" si="14"/>
        <v>0</v>
      </c>
      <c r="D107" s="135">
        <f t="shared" si="15"/>
        <v>0</v>
      </c>
      <c r="G107" s="143">
        <f ca="1">IF(N106=1,0,OFFSET(B107,PrnDB!$K107,0))</f>
        <v>0</v>
      </c>
      <c r="H107" s="140">
        <f ca="1">OFFSET(C107,PrnDB!$K107,0)</f>
        <v>0</v>
      </c>
      <c r="I107" s="295">
        <f ca="1">OFFSET(D107,PrnDB!$K107,0)</f>
        <v>0</v>
      </c>
      <c r="J107" s="295">
        <f t="shared" si="11"/>
        <v>0</v>
      </c>
      <c r="K107" s="295">
        <f ca="1">IFERROR(ROW(OFFSET(PrnDB!$J107,K106,,450))+MATCH(1,OFFSET(PrnDB!$J107,K106,,450),0)-1-ROW()-IF(OR(N105=1,N105=2),N105,0),1000)</f>
        <v>1000</v>
      </c>
      <c r="L107" s="296">
        <f ca="1">IF(PrnDB!$G107=0,0,IFERROR(INDEX(PrnDB!$S$3:$S$17,MATCH(PrnDB!$G107,PrnDB!$R$3:$R$17,0),1),3))</f>
        <v>0</v>
      </c>
      <c r="M107" s="296">
        <f ca="1">IFERROR(INDEX(PrnDB!$T$3:$T$17,MATCH(PrnDB!$G107,PrnDB!$R$3:$R$17,0),1),0)</f>
        <v>0</v>
      </c>
      <c r="N107" s="296">
        <f ca="1">IFERROR(INDEX(PrnDB!$U$3:$U$17,MATCH(PrnDB!$G107,PrnDB!$R$3:$R$17,0),1),0)</f>
        <v>0</v>
      </c>
      <c r="O107" s="141" t="b">
        <f t="shared" ca="1" si="12"/>
        <v>0</v>
      </c>
      <c r="P107" s="142" t="str">
        <f ca="1">IF(PrnDB!$L107=0,"",IF(PrnDB!$L107&gt;1,"    ","")&amp;IF(PrnDB!$L107=3,"    ","")&amp;PrnDB!$G107)</f>
        <v/>
      </c>
    </row>
    <row r="108" spans="2:16" x14ac:dyDescent="0.25">
      <c r="B108" s="135">
        <f t="shared" si="13"/>
        <v>0</v>
      </c>
      <c r="C108" s="135">
        <f t="shared" si="14"/>
        <v>0</v>
      </c>
      <c r="D108" s="135">
        <f t="shared" si="15"/>
        <v>0</v>
      </c>
      <c r="G108" s="143">
        <f ca="1">IF(N107=1,0,OFFSET(B108,PrnDB!$K108,0))</f>
        <v>0</v>
      </c>
      <c r="H108" s="140">
        <f ca="1">OFFSET(C108,PrnDB!$K108,0)</f>
        <v>0</v>
      </c>
      <c r="I108" s="295">
        <f ca="1">OFFSET(D108,PrnDB!$K108,0)</f>
        <v>0</v>
      </c>
      <c r="J108" s="295">
        <f t="shared" si="11"/>
        <v>0</v>
      </c>
      <c r="K108" s="295">
        <f ca="1">IFERROR(ROW(OFFSET(PrnDB!$J108,K107,,450))+MATCH(1,OFFSET(PrnDB!$J108,K107,,450),0)-1-ROW()-IF(OR(N106=1,N106=2),N106,0),1000)</f>
        <v>1000</v>
      </c>
      <c r="L108" s="296">
        <f ca="1">IF(PrnDB!$G108=0,0,IFERROR(INDEX(PrnDB!$S$3:$S$17,MATCH(PrnDB!$G108,PrnDB!$R$3:$R$17,0),1),3))</f>
        <v>0</v>
      </c>
      <c r="M108" s="296">
        <f ca="1">IFERROR(INDEX(PrnDB!$T$3:$T$17,MATCH(PrnDB!$G108,PrnDB!$R$3:$R$17,0),1),0)</f>
        <v>0</v>
      </c>
      <c r="N108" s="296">
        <f ca="1">IFERROR(INDEX(PrnDB!$U$3:$U$17,MATCH(PrnDB!$G108,PrnDB!$R$3:$R$17,0),1),0)</f>
        <v>0</v>
      </c>
      <c r="O108" s="141" t="b">
        <f t="shared" ca="1" si="12"/>
        <v>0</v>
      </c>
      <c r="P108" s="142" t="str">
        <f ca="1">IF(PrnDB!$L108=0,"",IF(PrnDB!$L108&gt;1,"    ","")&amp;IF(PrnDB!$L108=3,"    ","")&amp;PrnDB!$G108)</f>
        <v/>
      </c>
    </row>
    <row r="109" spans="2:16" x14ac:dyDescent="0.25">
      <c r="B109" s="135">
        <f t="shared" si="13"/>
        <v>0</v>
      </c>
      <c r="C109" s="135">
        <f t="shared" si="14"/>
        <v>0</v>
      </c>
      <c r="D109" s="135">
        <f t="shared" si="15"/>
        <v>0</v>
      </c>
      <c r="G109" s="143">
        <f ca="1">IF(N108=1,0,OFFSET(B109,PrnDB!$K109,0))</f>
        <v>0</v>
      </c>
      <c r="H109" s="140">
        <f ca="1">OFFSET(C109,PrnDB!$K109,0)</f>
        <v>0</v>
      </c>
      <c r="I109" s="295">
        <f ca="1">OFFSET(D109,PrnDB!$K109,0)</f>
        <v>0</v>
      </c>
      <c r="J109" s="295">
        <f t="shared" si="11"/>
        <v>0</v>
      </c>
      <c r="K109" s="295">
        <f ca="1">IFERROR(ROW(OFFSET(PrnDB!$J109,K108,,450))+MATCH(1,OFFSET(PrnDB!$J109,K108,,450),0)-1-ROW()-IF(OR(N107=1,N107=2),N107,0),1000)</f>
        <v>1000</v>
      </c>
      <c r="L109" s="296">
        <f ca="1">IF(PrnDB!$G109=0,0,IFERROR(INDEX(PrnDB!$S$3:$S$17,MATCH(PrnDB!$G109,PrnDB!$R$3:$R$17,0),1),3))</f>
        <v>0</v>
      </c>
      <c r="M109" s="296">
        <f ca="1">IFERROR(INDEX(PrnDB!$T$3:$T$17,MATCH(PrnDB!$G109,PrnDB!$R$3:$R$17,0),1),0)</f>
        <v>0</v>
      </c>
      <c r="N109" s="296">
        <f ca="1">IFERROR(INDEX(PrnDB!$U$3:$U$17,MATCH(PrnDB!$G109,PrnDB!$R$3:$R$17,0),1),0)</f>
        <v>0</v>
      </c>
      <c r="O109" s="141" t="b">
        <f t="shared" ca="1" si="12"/>
        <v>0</v>
      </c>
      <c r="P109" s="142" t="str">
        <f ca="1">IF(PrnDB!$L109=0,"",IF(PrnDB!$L109&gt;1,"    ","")&amp;IF(PrnDB!$L109=3,"    ","")&amp;PrnDB!$G109)</f>
        <v/>
      </c>
    </row>
    <row r="110" spans="2:16" x14ac:dyDescent="0.25">
      <c r="B110" s="135">
        <f t="shared" si="13"/>
        <v>0</v>
      </c>
      <c r="C110" s="135">
        <f t="shared" si="14"/>
        <v>0</v>
      </c>
      <c r="D110" s="135">
        <f t="shared" si="15"/>
        <v>0</v>
      </c>
      <c r="G110" s="143">
        <f ca="1">IF(N109=1,0,OFFSET(B110,PrnDB!$K110,0))</f>
        <v>0</v>
      </c>
      <c r="H110" s="140">
        <f ca="1">OFFSET(C110,PrnDB!$K110,0)</f>
        <v>0</v>
      </c>
      <c r="I110" s="295">
        <f ca="1">OFFSET(D110,PrnDB!$K110,0)</f>
        <v>0</v>
      </c>
      <c r="J110" s="295">
        <f t="shared" si="11"/>
        <v>0</v>
      </c>
      <c r="K110" s="295">
        <f ca="1">IFERROR(ROW(OFFSET(PrnDB!$J110,K109,,450))+MATCH(1,OFFSET(PrnDB!$J110,K109,,450),0)-1-ROW()-IF(OR(N108=1,N108=2),N108,0),1000)</f>
        <v>1000</v>
      </c>
      <c r="L110" s="296">
        <f ca="1">IF(PrnDB!$G110=0,0,IFERROR(INDEX(PrnDB!$S$3:$S$17,MATCH(PrnDB!$G110,PrnDB!$R$3:$R$17,0),1),3))</f>
        <v>0</v>
      </c>
      <c r="M110" s="296">
        <f ca="1">IFERROR(INDEX(PrnDB!$T$3:$T$17,MATCH(PrnDB!$G110,PrnDB!$R$3:$R$17,0),1),0)</f>
        <v>0</v>
      </c>
      <c r="N110" s="296">
        <f ca="1">IFERROR(INDEX(PrnDB!$U$3:$U$17,MATCH(PrnDB!$G110,PrnDB!$R$3:$R$17,0),1),0)</f>
        <v>0</v>
      </c>
      <c r="O110" s="141" t="b">
        <f t="shared" ca="1" si="12"/>
        <v>0</v>
      </c>
      <c r="P110" s="142" t="str">
        <f ca="1">IF(PrnDB!$L110=0,"",IF(PrnDB!$L110&gt;1,"    ","")&amp;IF(PrnDB!$L110=3,"    ","")&amp;PrnDB!$G110)</f>
        <v/>
      </c>
    </row>
    <row r="111" spans="2:16" x14ac:dyDescent="0.25">
      <c r="B111" s="135">
        <f t="shared" si="13"/>
        <v>0</v>
      </c>
      <c r="C111" s="135">
        <f t="shared" si="14"/>
        <v>0</v>
      </c>
      <c r="D111" s="135">
        <f t="shared" si="15"/>
        <v>0</v>
      </c>
      <c r="G111" s="143">
        <f ca="1">IF(N110=1,0,OFFSET(B111,PrnDB!$K111,0))</f>
        <v>0</v>
      </c>
      <c r="H111" s="140">
        <f ca="1">OFFSET(C111,PrnDB!$K111,0)</f>
        <v>0</v>
      </c>
      <c r="I111" s="295">
        <f ca="1">OFFSET(D111,PrnDB!$K111,0)</f>
        <v>0</v>
      </c>
      <c r="J111" s="295">
        <f t="shared" si="11"/>
        <v>0</v>
      </c>
      <c r="K111" s="295">
        <f ca="1">IFERROR(ROW(OFFSET(PrnDB!$J111,K110,,450))+MATCH(1,OFFSET(PrnDB!$J111,K110,,450),0)-1-ROW()-IF(OR(N109=1,N109=2),N109,0),1000)</f>
        <v>1000</v>
      </c>
      <c r="L111" s="296">
        <f ca="1">IF(PrnDB!$G111=0,0,IFERROR(INDEX(PrnDB!$S$3:$S$17,MATCH(PrnDB!$G111,PrnDB!$R$3:$R$17,0),1),3))</f>
        <v>0</v>
      </c>
      <c r="M111" s="296">
        <f ca="1">IFERROR(INDEX(PrnDB!$T$3:$T$17,MATCH(PrnDB!$G111,PrnDB!$R$3:$R$17,0),1),0)</f>
        <v>0</v>
      </c>
      <c r="N111" s="296">
        <f ca="1">IFERROR(INDEX(PrnDB!$U$3:$U$17,MATCH(PrnDB!$G111,PrnDB!$R$3:$R$17,0),1),0)</f>
        <v>0</v>
      </c>
      <c r="O111" s="141" t="b">
        <f t="shared" ca="1" si="12"/>
        <v>0</v>
      </c>
      <c r="P111" s="142" t="str">
        <f ca="1">IF(PrnDB!$L111=0,"",IF(PrnDB!$L111&gt;1,"    ","")&amp;IF(PrnDB!$L111=3,"    ","")&amp;PrnDB!$G111)</f>
        <v/>
      </c>
    </row>
    <row r="112" spans="2:16" x14ac:dyDescent="0.25">
      <c r="B112" s="135">
        <f t="shared" si="13"/>
        <v>0</v>
      </c>
      <c r="C112" s="135">
        <f t="shared" si="14"/>
        <v>0</v>
      </c>
      <c r="D112" s="135">
        <f t="shared" si="15"/>
        <v>0</v>
      </c>
      <c r="G112" s="143">
        <f ca="1">IF(N111=1,0,OFFSET(B112,PrnDB!$K112,0))</f>
        <v>0</v>
      </c>
      <c r="H112" s="140">
        <f ca="1">OFFSET(C112,PrnDB!$K112,0)</f>
        <v>0</v>
      </c>
      <c r="I112" s="295">
        <f ca="1">OFFSET(D112,PrnDB!$K112,0)</f>
        <v>0</v>
      </c>
      <c r="J112" s="295">
        <f t="shared" si="11"/>
        <v>0</v>
      </c>
      <c r="K112" s="295">
        <f ca="1">IFERROR(ROW(OFFSET(PrnDB!$J112,K111,,450))+MATCH(1,OFFSET(PrnDB!$J112,K111,,450),0)-1-ROW()-IF(OR(N110=1,N110=2),N110,0),1000)</f>
        <v>1000</v>
      </c>
      <c r="L112" s="296">
        <f ca="1">IF(PrnDB!$G112=0,0,IFERROR(INDEX(PrnDB!$S$3:$S$17,MATCH(PrnDB!$G112,PrnDB!$R$3:$R$17,0),1),3))</f>
        <v>0</v>
      </c>
      <c r="M112" s="296">
        <f ca="1">IFERROR(INDEX(PrnDB!$T$3:$T$17,MATCH(PrnDB!$G112,PrnDB!$R$3:$R$17,0),1),0)</f>
        <v>0</v>
      </c>
      <c r="N112" s="296">
        <f ca="1">IFERROR(INDEX(PrnDB!$U$3:$U$17,MATCH(PrnDB!$G112,PrnDB!$R$3:$R$17,0),1),0)</f>
        <v>0</v>
      </c>
      <c r="O112" s="141" t="b">
        <f t="shared" ca="1" si="12"/>
        <v>0</v>
      </c>
      <c r="P112" s="142" t="str">
        <f ca="1">IF(PrnDB!$L112=0,"",IF(PrnDB!$L112&gt;1,"    ","")&amp;IF(PrnDB!$L112=3,"    ","")&amp;PrnDB!$G112)</f>
        <v/>
      </c>
    </row>
    <row r="113" spans="2:16" x14ac:dyDescent="0.25">
      <c r="B113" s="135">
        <f t="shared" si="13"/>
        <v>0</v>
      </c>
      <c r="C113" s="135">
        <f t="shared" si="14"/>
        <v>0</v>
      </c>
      <c r="D113" s="135">
        <f t="shared" si="15"/>
        <v>0</v>
      </c>
      <c r="G113" s="143">
        <f ca="1">IF(N112=1,0,OFFSET(B113,PrnDB!$K113,0))</f>
        <v>0</v>
      </c>
      <c r="H113" s="140">
        <f ca="1">OFFSET(C113,PrnDB!$K113,0)</f>
        <v>0</v>
      </c>
      <c r="I113" s="295">
        <f ca="1">OFFSET(D113,PrnDB!$K113,0)</f>
        <v>0</v>
      </c>
      <c r="J113" s="295">
        <f t="shared" si="11"/>
        <v>0</v>
      </c>
      <c r="K113" s="295">
        <f ca="1">IFERROR(ROW(OFFSET(PrnDB!$J113,K112,,450))+MATCH(1,OFFSET(PrnDB!$J113,K112,,450),0)-1-ROW()-IF(OR(N111=1,N111=2),N111,0),1000)</f>
        <v>1000</v>
      </c>
      <c r="L113" s="296">
        <f ca="1">IF(PrnDB!$G113=0,0,IFERROR(INDEX(PrnDB!$S$3:$S$17,MATCH(PrnDB!$G113,PrnDB!$R$3:$R$17,0),1),3))</f>
        <v>0</v>
      </c>
      <c r="M113" s="296">
        <f ca="1">IFERROR(INDEX(PrnDB!$T$3:$T$17,MATCH(PrnDB!$G113,PrnDB!$R$3:$R$17,0),1),0)</f>
        <v>0</v>
      </c>
      <c r="N113" s="296">
        <f ca="1">IFERROR(INDEX(PrnDB!$U$3:$U$17,MATCH(PrnDB!$G113,PrnDB!$R$3:$R$17,0),1),0)</f>
        <v>0</v>
      </c>
      <c r="O113" s="141" t="b">
        <f t="shared" ca="1" si="12"/>
        <v>0</v>
      </c>
      <c r="P113" s="142" t="str">
        <f ca="1">IF(PrnDB!$L113=0,"",IF(PrnDB!$L113&gt;1,"    ","")&amp;IF(PrnDB!$L113=3,"    ","")&amp;PrnDB!$G113)</f>
        <v/>
      </c>
    </row>
    <row r="114" spans="2:16" x14ac:dyDescent="0.25">
      <c r="B114" s="135">
        <f t="shared" si="13"/>
        <v>0</v>
      </c>
      <c r="C114" s="135">
        <f t="shared" si="14"/>
        <v>0</v>
      </c>
      <c r="D114" s="135">
        <f t="shared" si="15"/>
        <v>0</v>
      </c>
      <c r="G114" s="143">
        <f ca="1">IF(N113=1,0,OFFSET(B114,PrnDB!$K114,0))</f>
        <v>0</v>
      </c>
      <c r="H114" s="140">
        <f ca="1">OFFSET(C114,PrnDB!$K114,0)</f>
        <v>0</v>
      </c>
      <c r="I114" s="295">
        <f ca="1">OFFSET(D114,PrnDB!$K114,0)</f>
        <v>0</v>
      </c>
      <c r="J114" s="295">
        <f t="shared" si="11"/>
        <v>0</v>
      </c>
      <c r="K114" s="295">
        <f ca="1">IFERROR(ROW(OFFSET(PrnDB!$J114,K113,,450))+MATCH(1,OFFSET(PrnDB!$J114,K113,,450),0)-1-ROW()-IF(OR(N112=1,N112=2),N112,0),1000)</f>
        <v>1000</v>
      </c>
      <c r="L114" s="296">
        <f ca="1">IF(PrnDB!$G114=0,0,IFERROR(INDEX(PrnDB!$S$3:$S$17,MATCH(PrnDB!$G114,PrnDB!$R$3:$R$17,0),1),3))</f>
        <v>0</v>
      </c>
      <c r="M114" s="296">
        <f ca="1">IFERROR(INDEX(PrnDB!$T$3:$T$17,MATCH(PrnDB!$G114,PrnDB!$R$3:$R$17,0),1),0)</f>
        <v>0</v>
      </c>
      <c r="N114" s="296">
        <f ca="1">IFERROR(INDEX(PrnDB!$U$3:$U$17,MATCH(PrnDB!$G114,PrnDB!$R$3:$R$17,0),1),0)</f>
        <v>0</v>
      </c>
      <c r="O114" s="141" t="b">
        <f t="shared" ca="1" si="12"/>
        <v>0</v>
      </c>
      <c r="P114" s="142" t="str">
        <f ca="1">IF(PrnDB!$L114=0,"",IF(PrnDB!$L114&gt;1,"    ","")&amp;IF(PrnDB!$L114=3,"    ","")&amp;PrnDB!$G114)</f>
        <v/>
      </c>
    </row>
    <row r="115" spans="2:16" x14ac:dyDescent="0.25">
      <c r="B115" s="135">
        <f t="shared" si="13"/>
        <v>0</v>
      </c>
      <c r="C115" s="135">
        <f t="shared" si="14"/>
        <v>0</v>
      </c>
      <c r="D115" s="135">
        <f t="shared" si="15"/>
        <v>0</v>
      </c>
      <c r="G115" s="143">
        <f ca="1">IF(N114=1,0,OFFSET(B115,PrnDB!$K115,0))</f>
        <v>0</v>
      </c>
      <c r="H115" s="140">
        <f ca="1">OFFSET(C115,PrnDB!$K115,0)</f>
        <v>0</v>
      </c>
      <c r="I115" s="295">
        <f ca="1">OFFSET(D115,PrnDB!$K115,0)</f>
        <v>0</v>
      </c>
      <c r="J115" s="295">
        <f t="shared" si="11"/>
        <v>0</v>
      </c>
      <c r="K115" s="295">
        <f ca="1">IFERROR(ROW(OFFSET(PrnDB!$J115,K114,,450))+MATCH(1,OFFSET(PrnDB!$J115,K114,,450),0)-1-ROW()-IF(OR(N113=1,N113=2),N113,0),1000)</f>
        <v>1000</v>
      </c>
      <c r="L115" s="296">
        <f ca="1">IF(PrnDB!$G115=0,0,IFERROR(INDEX(PrnDB!$S$3:$S$17,MATCH(PrnDB!$G115,PrnDB!$R$3:$R$17,0),1),3))</f>
        <v>0</v>
      </c>
      <c r="M115" s="296">
        <f ca="1">IFERROR(INDEX(PrnDB!$T$3:$T$17,MATCH(PrnDB!$G115,PrnDB!$R$3:$R$17,0),1),0)</f>
        <v>0</v>
      </c>
      <c r="N115" s="296">
        <f ca="1">IFERROR(INDEX(PrnDB!$U$3:$U$17,MATCH(PrnDB!$G115,PrnDB!$R$3:$R$17,0),1),0)</f>
        <v>0</v>
      </c>
      <c r="O115" s="141" t="b">
        <f t="shared" ca="1" si="12"/>
        <v>0</v>
      </c>
      <c r="P115" s="142" t="str">
        <f ca="1">IF(PrnDB!$L115=0,"",IF(PrnDB!$L115&gt;1,"    ","")&amp;IF(PrnDB!$L115=3,"    ","")&amp;PrnDB!$G115)</f>
        <v/>
      </c>
    </row>
    <row r="116" spans="2:16" x14ac:dyDescent="0.25">
      <c r="B116" s="135">
        <f t="shared" si="13"/>
        <v>0</v>
      </c>
      <c r="C116" s="135">
        <f t="shared" si="14"/>
        <v>0</v>
      </c>
      <c r="D116" s="135">
        <f t="shared" si="15"/>
        <v>0</v>
      </c>
      <c r="G116" s="143">
        <f ca="1">IF(N115=1,0,OFFSET(B116,PrnDB!$K116,0))</f>
        <v>0</v>
      </c>
      <c r="H116" s="140">
        <f ca="1">OFFSET(C116,PrnDB!$K116,0)</f>
        <v>0</v>
      </c>
      <c r="I116" s="295">
        <f ca="1">OFFSET(D116,PrnDB!$K116,0)</f>
        <v>0</v>
      </c>
      <c r="J116" s="295">
        <f t="shared" si="11"/>
        <v>0</v>
      </c>
      <c r="K116" s="295">
        <f ca="1">IFERROR(ROW(OFFSET(PrnDB!$J116,K115,,450))+MATCH(1,OFFSET(PrnDB!$J116,K115,,450),0)-1-ROW()-IF(OR(N114=1,N114=2),N114,0),1000)</f>
        <v>1000</v>
      </c>
      <c r="L116" s="296">
        <f ca="1">IF(PrnDB!$G116=0,0,IFERROR(INDEX(PrnDB!$S$3:$S$17,MATCH(PrnDB!$G116,PrnDB!$R$3:$R$17,0),1),3))</f>
        <v>0</v>
      </c>
      <c r="M116" s="296">
        <f ca="1">IFERROR(INDEX(PrnDB!$T$3:$T$17,MATCH(PrnDB!$G116,PrnDB!$R$3:$R$17,0),1),0)</f>
        <v>0</v>
      </c>
      <c r="N116" s="296">
        <f ca="1">IFERROR(INDEX(PrnDB!$U$3:$U$17,MATCH(PrnDB!$G116,PrnDB!$R$3:$R$17,0),1),0)</f>
        <v>0</v>
      </c>
      <c r="O116" s="141" t="b">
        <f t="shared" ca="1" si="12"/>
        <v>0</v>
      </c>
      <c r="P116" s="142" t="str">
        <f ca="1">IF(PrnDB!$L116=0,"",IF(PrnDB!$L116&gt;1,"    ","")&amp;IF(PrnDB!$L116=3,"    ","")&amp;PrnDB!$G116)</f>
        <v/>
      </c>
    </row>
    <row r="117" spans="2:16" x14ac:dyDescent="0.25">
      <c r="B117" s="135">
        <f t="shared" si="13"/>
        <v>0</v>
      </c>
      <c r="C117" s="135">
        <f t="shared" si="14"/>
        <v>0</v>
      </c>
      <c r="D117" s="135">
        <f t="shared" si="15"/>
        <v>0</v>
      </c>
      <c r="G117" s="143">
        <f ca="1">IF(N116=1,0,OFFSET(B117,PrnDB!$K117,0))</f>
        <v>0</v>
      </c>
      <c r="H117" s="140">
        <f ca="1">OFFSET(C117,PrnDB!$K117,0)</f>
        <v>0</v>
      </c>
      <c r="I117" s="295">
        <f ca="1">OFFSET(D117,PrnDB!$K117,0)</f>
        <v>0</v>
      </c>
      <c r="J117" s="295">
        <f t="shared" si="11"/>
        <v>0</v>
      </c>
      <c r="K117" s="295">
        <f ca="1">IFERROR(ROW(OFFSET(PrnDB!$J117,K116,,450))+MATCH(1,OFFSET(PrnDB!$J117,K116,,450),0)-1-ROW()-IF(OR(N115=1,N115=2),N115,0),1000)</f>
        <v>1000</v>
      </c>
      <c r="L117" s="296">
        <f ca="1">IF(PrnDB!$G117=0,0,IFERROR(INDEX(PrnDB!$S$3:$S$17,MATCH(PrnDB!$G117,PrnDB!$R$3:$R$17,0),1),3))</f>
        <v>0</v>
      </c>
      <c r="M117" s="296">
        <f ca="1">IFERROR(INDEX(PrnDB!$T$3:$T$17,MATCH(PrnDB!$G117,PrnDB!$R$3:$R$17,0),1),0)</f>
        <v>0</v>
      </c>
      <c r="N117" s="296">
        <f ca="1">IFERROR(INDEX(PrnDB!$U$3:$U$17,MATCH(PrnDB!$G117,PrnDB!$R$3:$R$17,0),1),0)</f>
        <v>0</v>
      </c>
      <c r="O117" s="141" t="b">
        <f t="shared" ca="1" si="12"/>
        <v>0</v>
      </c>
      <c r="P117" s="142" t="str">
        <f ca="1">IF(PrnDB!$L117=0,"",IF(PrnDB!$L117&gt;1,"    ","")&amp;IF(PrnDB!$L117=3,"    ","")&amp;PrnDB!$G117)</f>
        <v/>
      </c>
    </row>
    <row r="118" spans="2:16" x14ac:dyDescent="0.25">
      <c r="B118" s="135">
        <f t="shared" si="13"/>
        <v>0</v>
      </c>
      <c r="C118" s="135">
        <f t="shared" si="14"/>
        <v>0</v>
      </c>
      <c r="D118" s="135">
        <f t="shared" si="15"/>
        <v>0</v>
      </c>
      <c r="G118" s="143">
        <f ca="1">IF(N117=1,0,OFFSET(B118,PrnDB!$K118,0))</f>
        <v>0</v>
      </c>
      <c r="H118" s="140">
        <f ca="1">OFFSET(C118,PrnDB!$K118,0)</f>
        <v>0</v>
      </c>
      <c r="I118" s="295">
        <f ca="1">OFFSET(D118,PrnDB!$K118,0)</f>
        <v>0</v>
      </c>
      <c r="J118" s="295">
        <f t="shared" si="11"/>
        <v>0</v>
      </c>
      <c r="K118" s="295">
        <f ca="1">IFERROR(ROW(OFFSET(PrnDB!$J118,K117,,450))+MATCH(1,OFFSET(PrnDB!$J118,K117,,450),0)-1-ROW()-IF(OR(N116=1,N116=2),N116,0),1000)</f>
        <v>1000</v>
      </c>
      <c r="L118" s="296">
        <f ca="1">IF(PrnDB!$G118=0,0,IFERROR(INDEX(PrnDB!$S$3:$S$17,MATCH(PrnDB!$G118,PrnDB!$R$3:$R$17,0),1),3))</f>
        <v>0</v>
      </c>
      <c r="M118" s="296">
        <f ca="1">IFERROR(INDEX(PrnDB!$T$3:$T$17,MATCH(PrnDB!$G118,PrnDB!$R$3:$R$17,0),1),0)</f>
        <v>0</v>
      </c>
      <c r="N118" s="296">
        <f ca="1">IFERROR(INDEX(PrnDB!$U$3:$U$17,MATCH(PrnDB!$G118,PrnDB!$R$3:$R$17,0),1),0)</f>
        <v>0</v>
      </c>
      <c r="O118" s="141" t="b">
        <f t="shared" ca="1" si="12"/>
        <v>0</v>
      </c>
      <c r="P118" s="142" t="str">
        <f ca="1">IF(PrnDB!$L118=0,"",IF(PrnDB!$L118&gt;1,"    ","")&amp;IF(PrnDB!$L118=3,"    ","")&amp;PrnDB!$G118)</f>
        <v/>
      </c>
    </row>
    <row r="119" spans="2:16" x14ac:dyDescent="0.25">
      <c r="B119" s="135">
        <f t="shared" si="13"/>
        <v>0</v>
      </c>
      <c r="C119" s="135">
        <f t="shared" si="14"/>
        <v>0</v>
      </c>
      <c r="D119" s="135">
        <f t="shared" si="15"/>
        <v>0</v>
      </c>
      <c r="G119" s="143">
        <f ca="1">IF(N118=1,0,OFFSET(B119,PrnDB!$K119,0))</f>
        <v>0</v>
      </c>
      <c r="H119" s="140">
        <f ca="1">OFFSET(C119,PrnDB!$K119,0)</f>
        <v>0</v>
      </c>
      <c r="I119" s="295">
        <f ca="1">OFFSET(D119,PrnDB!$K119,0)</f>
        <v>0</v>
      </c>
      <c r="J119" s="295">
        <f t="shared" si="11"/>
        <v>0</v>
      </c>
      <c r="K119" s="295">
        <f ca="1">IFERROR(ROW(OFFSET(PrnDB!$J119,K118,,450))+MATCH(1,OFFSET(PrnDB!$J119,K118,,450),0)-1-ROW()-IF(OR(N117=1,N117=2),N117,0),1000)</f>
        <v>1000</v>
      </c>
      <c r="L119" s="296">
        <f ca="1">IF(PrnDB!$G119=0,0,IFERROR(INDEX(PrnDB!$S$3:$S$17,MATCH(PrnDB!$G119,PrnDB!$R$3:$R$17,0),1),3))</f>
        <v>0</v>
      </c>
      <c r="M119" s="296">
        <f ca="1">IFERROR(INDEX(PrnDB!$T$3:$T$17,MATCH(PrnDB!$G119,PrnDB!$R$3:$R$17,0),1),0)</f>
        <v>0</v>
      </c>
      <c r="N119" s="296">
        <f ca="1">IFERROR(INDEX(PrnDB!$U$3:$U$17,MATCH(PrnDB!$G119,PrnDB!$R$3:$R$17,0),1),0)</f>
        <v>0</v>
      </c>
      <c r="O119" s="141" t="b">
        <f t="shared" ca="1" si="12"/>
        <v>0</v>
      </c>
      <c r="P119" s="142" t="str">
        <f ca="1">IF(PrnDB!$L119=0,"",IF(PrnDB!$L119&gt;1,"    ","")&amp;IF(PrnDB!$L119=3,"    ","")&amp;PrnDB!$G119)</f>
        <v/>
      </c>
    </row>
    <row r="120" spans="2:16" x14ac:dyDescent="0.25">
      <c r="B120" s="135">
        <f t="shared" si="13"/>
        <v>0</v>
      </c>
      <c r="C120" s="135">
        <f t="shared" si="14"/>
        <v>0</v>
      </c>
      <c r="D120" s="135">
        <f t="shared" si="15"/>
        <v>0</v>
      </c>
      <c r="G120" s="143">
        <f ca="1">IF(N119=1,0,OFFSET(B120,PrnDB!$K120,0))</f>
        <v>0</v>
      </c>
      <c r="H120" s="140">
        <f ca="1">OFFSET(C120,PrnDB!$K120,0)</f>
        <v>0</v>
      </c>
      <c r="I120" s="295">
        <f ca="1">OFFSET(D120,PrnDB!$K120,0)</f>
        <v>0</v>
      </c>
      <c r="J120" s="295">
        <f t="shared" si="11"/>
        <v>0</v>
      </c>
      <c r="K120" s="295">
        <f ca="1">IFERROR(ROW(OFFSET(PrnDB!$J120,K119,,450))+MATCH(1,OFFSET(PrnDB!$J120,K119,,450),0)-1-ROW()-IF(OR(N118=1,N118=2),N118,0),1000)</f>
        <v>1000</v>
      </c>
      <c r="L120" s="296">
        <f ca="1">IF(PrnDB!$G120=0,0,IFERROR(INDEX(PrnDB!$S$3:$S$17,MATCH(PrnDB!$G120,PrnDB!$R$3:$R$17,0),1),3))</f>
        <v>0</v>
      </c>
      <c r="M120" s="296">
        <f ca="1">IFERROR(INDEX(PrnDB!$T$3:$T$17,MATCH(PrnDB!$G120,PrnDB!$R$3:$R$17,0),1),0)</f>
        <v>0</v>
      </c>
      <c r="N120" s="296">
        <f ca="1">IFERROR(INDEX(PrnDB!$U$3:$U$17,MATCH(PrnDB!$G120,PrnDB!$R$3:$R$17,0),1),0)</f>
        <v>0</v>
      </c>
      <c r="O120" s="141" t="b">
        <f t="shared" ca="1" si="12"/>
        <v>0</v>
      </c>
      <c r="P120" s="142" t="str">
        <f ca="1">IF(PrnDB!$L120=0,"",IF(PrnDB!$L120&gt;1,"    ","")&amp;IF(PrnDB!$L120=3,"    ","")&amp;PrnDB!$G120)</f>
        <v/>
      </c>
    </row>
    <row r="121" spans="2:16" x14ac:dyDescent="0.25">
      <c r="B121" s="135">
        <f t="shared" si="13"/>
        <v>0</v>
      </c>
      <c r="C121" s="135">
        <f t="shared" si="14"/>
        <v>0</v>
      </c>
      <c r="D121" s="135">
        <f t="shared" si="15"/>
        <v>0</v>
      </c>
      <c r="G121" s="143">
        <f ca="1">IF(N120=1,0,OFFSET(B121,PrnDB!$K121,0))</f>
        <v>0</v>
      </c>
      <c r="H121" s="140">
        <f ca="1">OFFSET(C121,PrnDB!$K121,0)</f>
        <v>0</v>
      </c>
      <c r="I121" s="295">
        <f ca="1">OFFSET(D121,PrnDB!$K121,0)</f>
        <v>0</v>
      </c>
      <c r="J121" s="295">
        <f t="shared" si="11"/>
        <v>0</v>
      </c>
      <c r="K121" s="295">
        <f ca="1">IFERROR(ROW(OFFSET(PrnDB!$J121,K120,,450))+MATCH(1,OFFSET(PrnDB!$J121,K120,,450),0)-1-ROW()-IF(OR(N119=1,N119=2),N119,0),1000)</f>
        <v>1000</v>
      </c>
      <c r="L121" s="296">
        <f ca="1">IF(PrnDB!$G121=0,0,IFERROR(INDEX(PrnDB!$S$3:$S$17,MATCH(PrnDB!$G121,PrnDB!$R$3:$R$17,0),1),3))</f>
        <v>0</v>
      </c>
      <c r="M121" s="296">
        <f ca="1">IFERROR(INDEX(PrnDB!$T$3:$T$17,MATCH(PrnDB!$G121,PrnDB!$R$3:$R$17,0),1),0)</f>
        <v>0</v>
      </c>
      <c r="N121" s="296">
        <f ca="1">IFERROR(INDEX(PrnDB!$U$3:$U$17,MATCH(PrnDB!$G121,PrnDB!$R$3:$R$17,0),1),0)</f>
        <v>0</v>
      </c>
      <c r="O121" s="141" t="b">
        <f t="shared" ca="1" si="12"/>
        <v>0</v>
      </c>
      <c r="P121" s="142" t="str">
        <f ca="1">IF(PrnDB!$L121=0,"",IF(PrnDB!$L121&gt;1,"    ","")&amp;IF(PrnDB!$L121=3,"    ","")&amp;PrnDB!$G121)</f>
        <v/>
      </c>
    </row>
    <row r="122" spans="2:16" x14ac:dyDescent="0.25">
      <c r="B122" s="135">
        <f t="shared" si="13"/>
        <v>0</v>
      </c>
      <c r="C122" s="135">
        <f t="shared" si="14"/>
        <v>0</v>
      </c>
      <c r="D122" s="135">
        <f t="shared" si="15"/>
        <v>0</v>
      </c>
      <c r="G122" s="143">
        <f ca="1">IF(N121=1,0,OFFSET(B122,PrnDB!$K122,0))</f>
        <v>0</v>
      </c>
      <c r="H122" s="140">
        <f ca="1">OFFSET(C122,PrnDB!$K122,0)</f>
        <v>0</v>
      </c>
      <c r="I122" s="295">
        <f ca="1">OFFSET(D122,PrnDB!$K122,0)</f>
        <v>0</v>
      </c>
      <c r="J122" s="295">
        <f t="shared" si="11"/>
        <v>0</v>
      </c>
      <c r="K122" s="295">
        <f ca="1">IFERROR(ROW(OFFSET(PrnDB!$J122,K121,,450))+MATCH(1,OFFSET(PrnDB!$J122,K121,,450),0)-1-ROW()-IF(OR(N120=1,N120=2),N120,0),1000)</f>
        <v>1000</v>
      </c>
      <c r="L122" s="296">
        <f ca="1">IF(PrnDB!$G122=0,0,IFERROR(INDEX(PrnDB!$S$3:$S$17,MATCH(PrnDB!$G122,PrnDB!$R$3:$R$17,0),1),3))</f>
        <v>0</v>
      </c>
      <c r="M122" s="296">
        <f ca="1">IFERROR(INDEX(PrnDB!$T$3:$T$17,MATCH(PrnDB!$G122,PrnDB!$R$3:$R$17,0),1),0)</f>
        <v>0</v>
      </c>
      <c r="N122" s="296">
        <f ca="1">IFERROR(INDEX(PrnDB!$U$3:$U$17,MATCH(PrnDB!$G122,PrnDB!$R$3:$R$17,0),1),0)</f>
        <v>0</v>
      </c>
      <c r="O122" s="141" t="b">
        <f t="shared" ca="1" si="12"/>
        <v>0</v>
      </c>
      <c r="P122" s="142" t="str">
        <f ca="1">IF(PrnDB!$L122=0,"",IF(PrnDB!$L122&gt;1,"    ","")&amp;IF(PrnDB!$L122=3,"    ","")&amp;PrnDB!$G122)</f>
        <v/>
      </c>
    </row>
    <row r="123" spans="2:16" x14ac:dyDescent="0.25">
      <c r="B123" s="135">
        <f t="shared" si="13"/>
        <v>0</v>
      </c>
      <c r="C123" s="135">
        <f t="shared" si="14"/>
        <v>0</v>
      </c>
      <c r="D123" s="135">
        <f t="shared" si="15"/>
        <v>0</v>
      </c>
      <c r="G123" s="143">
        <f ca="1">IF(N122=1,0,OFFSET(B123,PrnDB!$K123,0))</f>
        <v>0</v>
      </c>
      <c r="H123" s="140">
        <f ca="1">OFFSET(C123,PrnDB!$K123,0)</f>
        <v>0</v>
      </c>
      <c r="I123" s="295">
        <f ca="1">OFFSET(D123,PrnDB!$K123,0)</f>
        <v>0</v>
      </c>
      <c r="J123" s="295">
        <f t="shared" si="11"/>
        <v>0</v>
      </c>
      <c r="K123" s="295">
        <f ca="1">IFERROR(ROW(OFFSET(PrnDB!$J123,K122,,450))+MATCH(1,OFFSET(PrnDB!$J123,K122,,450),0)-1-ROW()-IF(OR(N121=1,N121=2),N121,0),1000)</f>
        <v>1000</v>
      </c>
      <c r="L123" s="296">
        <f ca="1">IF(PrnDB!$G123=0,0,IFERROR(INDEX(PrnDB!$S$3:$S$17,MATCH(PrnDB!$G123,PrnDB!$R$3:$R$17,0),1),3))</f>
        <v>0</v>
      </c>
      <c r="M123" s="296">
        <f ca="1">IFERROR(INDEX(PrnDB!$T$3:$T$17,MATCH(PrnDB!$G123,PrnDB!$R$3:$R$17,0),1),0)</f>
        <v>0</v>
      </c>
      <c r="N123" s="296">
        <f ca="1">IFERROR(INDEX(PrnDB!$U$3:$U$17,MATCH(PrnDB!$G123,PrnDB!$R$3:$R$17,0),1),0)</f>
        <v>0</v>
      </c>
      <c r="O123" s="141" t="b">
        <f t="shared" ca="1" si="12"/>
        <v>0</v>
      </c>
      <c r="P123" s="142" t="str">
        <f ca="1">IF(PrnDB!$L123=0,"",IF(PrnDB!$L123&gt;1,"    ","")&amp;IF(PrnDB!$L123=3,"    ","")&amp;PrnDB!$G123)</f>
        <v/>
      </c>
    </row>
    <row r="124" spans="2:16" x14ac:dyDescent="0.25">
      <c r="B124" s="135">
        <f t="shared" si="13"/>
        <v>0</v>
      </c>
      <c r="C124" s="135">
        <f t="shared" si="14"/>
        <v>0</v>
      </c>
      <c r="D124" s="135">
        <f t="shared" si="15"/>
        <v>0</v>
      </c>
      <c r="G124" s="143">
        <f ca="1">IF(N123=1,0,OFFSET(B124,PrnDB!$K124,0))</f>
        <v>0</v>
      </c>
      <c r="H124" s="140">
        <f ca="1">OFFSET(C124,PrnDB!$K124,0)</f>
        <v>0</v>
      </c>
      <c r="I124" s="295">
        <f ca="1">OFFSET(D124,PrnDB!$K124,0)</f>
        <v>0</v>
      </c>
      <c r="J124" s="295">
        <f t="shared" si="11"/>
        <v>0</v>
      </c>
      <c r="K124" s="295">
        <f ca="1">IFERROR(ROW(OFFSET(PrnDB!$J124,K123,,450))+MATCH(1,OFFSET(PrnDB!$J124,K123,,450),0)-1-ROW()-IF(OR(N122=1,N122=2),N122,0),1000)</f>
        <v>1000</v>
      </c>
      <c r="L124" s="296">
        <f ca="1">IF(PrnDB!$G124=0,0,IFERROR(INDEX(PrnDB!$S$3:$S$17,MATCH(PrnDB!$G124,PrnDB!$R$3:$R$17,0),1),3))</f>
        <v>0</v>
      </c>
      <c r="M124" s="296">
        <f ca="1">IFERROR(INDEX(PrnDB!$T$3:$T$17,MATCH(PrnDB!$G124,PrnDB!$R$3:$R$17,0),1),0)</f>
        <v>0</v>
      </c>
      <c r="N124" s="296">
        <f ca="1">IFERROR(INDEX(PrnDB!$U$3:$U$17,MATCH(PrnDB!$G124,PrnDB!$R$3:$R$17,0),1),0)</f>
        <v>0</v>
      </c>
      <c r="O124" s="141" t="b">
        <f t="shared" ca="1" si="12"/>
        <v>0</v>
      </c>
      <c r="P124" s="142" t="str">
        <f ca="1">IF(PrnDB!$L124=0,"",IF(PrnDB!$L124&gt;1,"    ","")&amp;IF(PrnDB!$L124=3,"    ","")&amp;PrnDB!$G124)</f>
        <v/>
      </c>
    </row>
    <row r="125" spans="2:16" x14ac:dyDescent="0.25">
      <c r="B125" s="135">
        <f t="shared" si="13"/>
        <v>0</v>
      </c>
      <c r="C125" s="135">
        <f t="shared" si="14"/>
        <v>0</v>
      </c>
      <c r="D125" s="135">
        <f t="shared" si="15"/>
        <v>0</v>
      </c>
      <c r="G125" s="143">
        <f ca="1">IF(N124=1,0,OFFSET(B125,PrnDB!$K125,0))</f>
        <v>0</v>
      </c>
      <c r="H125" s="140">
        <f ca="1">OFFSET(C125,PrnDB!$K125,0)</f>
        <v>0</v>
      </c>
      <c r="I125" s="295">
        <f ca="1">OFFSET(D125,PrnDB!$K125,0)</f>
        <v>0</v>
      </c>
      <c r="J125" s="295">
        <f t="shared" si="11"/>
        <v>0</v>
      </c>
      <c r="K125" s="295">
        <f ca="1">IFERROR(ROW(OFFSET(PrnDB!$J125,K124,,450))+MATCH(1,OFFSET(PrnDB!$J125,K124,,450),0)-1-ROW()-IF(OR(N123=1,N123=2),N123,0),1000)</f>
        <v>1000</v>
      </c>
      <c r="L125" s="296">
        <f ca="1">IF(PrnDB!$G125=0,0,IFERROR(INDEX(PrnDB!$S$3:$S$17,MATCH(PrnDB!$G125,PrnDB!$R$3:$R$17,0),1),3))</f>
        <v>0</v>
      </c>
      <c r="M125" s="296">
        <f ca="1">IFERROR(INDEX(PrnDB!$T$3:$T$17,MATCH(PrnDB!$G125,PrnDB!$R$3:$R$17,0),1),0)</f>
        <v>0</v>
      </c>
      <c r="N125" s="296">
        <f ca="1">IFERROR(INDEX(PrnDB!$U$3:$U$17,MATCH(PrnDB!$G125,PrnDB!$R$3:$R$17,0),1),0)</f>
        <v>0</v>
      </c>
      <c r="O125" s="141" t="b">
        <f t="shared" ca="1" si="12"/>
        <v>0</v>
      </c>
      <c r="P125" s="142" t="str">
        <f ca="1">IF(PrnDB!$L125=0,"",IF(PrnDB!$L125&gt;1,"    ","")&amp;IF(PrnDB!$L125=3,"    ","")&amp;PrnDB!$G125)</f>
        <v/>
      </c>
    </row>
    <row r="126" spans="2:16" x14ac:dyDescent="0.25">
      <c r="B126" s="135">
        <f t="shared" si="13"/>
        <v>0</v>
      </c>
      <c r="C126" s="135">
        <f t="shared" si="14"/>
        <v>0</v>
      </c>
      <c r="D126" s="135">
        <f t="shared" si="15"/>
        <v>0</v>
      </c>
      <c r="G126" s="143">
        <f ca="1">IF(N125=1,0,OFFSET(B126,PrnDB!$K126,0))</f>
        <v>0</v>
      </c>
      <c r="H126" s="140">
        <f ca="1">OFFSET(C126,PrnDB!$K126,0)</f>
        <v>0</v>
      </c>
      <c r="I126" s="295">
        <f ca="1">OFFSET(D126,PrnDB!$K126,0)</f>
        <v>0</v>
      </c>
      <c r="J126" s="295">
        <f t="shared" si="11"/>
        <v>0</v>
      </c>
      <c r="K126" s="295">
        <f ca="1">IFERROR(ROW(OFFSET(PrnDB!$J126,K125,,450))+MATCH(1,OFFSET(PrnDB!$J126,K125,,450),0)-1-ROW()-IF(OR(N124=1,N124=2),N124,0),1000)</f>
        <v>1000</v>
      </c>
      <c r="L126" s="296">
        <f ca="1">IF(PrnDB!$G126=0,0,IFERROR(INDEX(PrnDB!$S$3:$S$17,MATCH(PrnDB!$G126,PrnDB!$R$3:$R$17,0),1),3))</f>
        <v>0</v>
      </c>
      <c r="M126" s="296">
        <f ca="1">IFERROR(INDEX(PrnDB!$T$3:$T$17,MATCH(PrnDB!$G126,PrnDB!$R$3:$R$17,0),1),0)</f>
        <v>0</v>
      </c>
      <c r="N126" s="296">
        <f ca="1">IFERROR(INDEX(PrnDB!$U$3:$U$17,MATCH(PrnDB!$G126,PrnDB!$R$3:$R$17,0),1),0)</f>
        <v>0</v>
      </c>
      <c r="O126" s="141" t="b">
        <f t="shared" ca="1" si="12"/>
        <v>0</v>
      </c>
      <c r="P126" s="142" t="str">
        <f ca="1">IF(PrnDB!$L126=0,"",IF(PrnDB!$L126&gt;1,"    ","")&amp;IF(PrnDB!$L126=3,"    ","")&amp;PrnDB!$G126)</f>
        <v/>
      </c>
    </row>
    <row r="127" spans="2:16" x14ac:dyDescent="0.25">
      <c r="B127" s="135">
        <f t="shared" si="13"/>
        <v>0</v>
      </c>
      <c r="C127" s="135">
        <f t="shared" si="14"/>
        <v>0</v>
      </c>
      <c r="D127" s="135">
        <f t="shared" si="15"/>
        <v>0</v>
      </c>
      <c r="G127" s="143">
        <f ca="1">IF(N126=1,0,OFFSET(B127,PrnDB!$K127,0))</f>
        <v>0</v>
      </c>
      <c r="H127" s="140">
        <f ca="1">OFFSET(C127,PrnDB!$K127,0)</f>
        <v>0</v>
      </c>
      <c r="I127" s="295">
        <f ca="1">OFFSET(D127,PrnDB!$K127,0)</f>
        <v>0</v>
      </c>
      <c r="J127" s="295">
        <f t="shared" si="11"/>
        <v>0</v>
      </c>
      <c r="K127" s="295">
        <f ca="1">IFERROR(ROW(OFFSET(PrnDB!$J127,K126,,450))+MATCH(1,OFFSET(PrnDB!$J127,K126,,450),0)-1-ROW()-IF(OR(N125=1,N125=2),N125,0),1000)</f>
        <v>1000</v>
      </c>
      <c r="L127" s="296">
        <f ca="1">IF(PrnDB!$G127=0,0,IFERROR(INDEX(PrnDB!$S$3:$S$17,MATCH(PrnDB!$G127,PrnDB!$R$3:$R$17,0),1),3))</f>
        <v>0</v>
      </c>
      <c r="M127" s="296">
        <f ca="1">IFERROR(INDEX(PrnDB!$T$3:$T$17,MATCH(PrnDB!$G127,PrnDB!$R$3:$R$17,0),1),0)</f>
        <v>0</v>
      </c>
      <c r="N127" s="296">
        <f ca="1">IFERROR(INDEX(PrnDB!$U$3:$U$17,MATCH(PrnDB!$G127,PrnDB!$R$3:$R$17,0),1),0)</f>
        <v>0</v>
      </c>
      <c r="O127" s="141" t="b">
        <f t="shared" ca="1" si="12"/>
        <v>0</v>
      </c>
      <c r="P127" s="142" t="str">
        <f ca="1">IF(PrnDB!$L127=0,"",IF(PrnDB!$L127&gt;1,"    ","")&amp;IF(PrnDB!$L127=3,"    ","")&amp;PrnDB!$G127)</f>
        <v/>
      </c>
    </row>
    <row r="128" spans="2:16" x14ac:dyDescent="0.25">
      <c r="B128" s="135">
        <f t="shared" si="13"/>
        <v>0</v>
      </c>
      <c r="C128" s="135">
        <f t="shared" si="14"/>
        <v>0</v>
      </c>
      <c r="D128" s="135">
        <f t="shared" si="15"/>
        <v>0</v>
      </c>
      <c r="G128" s="143">
        <f ca="1">IF(N127=1,0,OFFSET(B128,PrnDB!$K128,0))</f>
        <v>0</v>
      </c>
      <c r="H128" s="140">
        <f ca="1">OFFSET(C128,PrnDB!$K128,0)</f>
        <v>0</v>
      </c>
      <c r="I128" s="295">
        <f ca="1">OFFSET(D128,PrnDB!$K128,0)</f>
        <v>0</v>
      </c>
      <c r="J128" s="295">
        <f t="shared" si="11"/>
        <v>0</v>
      </c>
      <c r="K128" s="295">
        <f ca="1">IFERROR(ROW(OFFSET(PrnDB!$J128,K127,,450))+MATCH(1,OFFSET(PrnDB!$J128,K127,,450),0)-1-ROW()-IF(OR(N126=1,N126=2),N126,0),1000)</f>
        <v>1000</v>
      </c>
      <c r="L128" s="296">
        <f ca="1">IF(PrnDB!$G128=0,0,IFERROR(INDEX(PrnDB!$S$3:$S$17,MATCH(PrnDB!$G128,PrnDB!$R$3:$R$17,0),1),3))</f>
        <v>0</v>
      </c>
      <c r="M128" s="296">
        <f ca="1">IFERROR(INDEX(PrnDB!$T$3:$T$17,MATCH(PrnDB!$G128,PrnDB!$R$3:$R$17,0),1),0)</f>
        <v>0</v>
      </c>
      <c r="N128" s="296">
        <f ca="1">IFERROR(INDEX(PrnDB!$U$3:$U$17,MATCH(PrnDB!$G128,PrnDB!$R$3:$R$17,0),1),0)</f>
        <v>0</v>
      </c>
      <c r="O128" s="141" t="b">
        <f t="shared" ca="1" si="12"/>
        <v>0</v>
      </c>
      <c r="P128" s="142" t="str">
        <f ca="1">IF(PrnDB!$L128=0,"",IF(PrnDB!$L128&gt;1,"    ","")&amp;IF(PrnDB!$L128=3,"    ","")&amp;PrnDB!$G128)</f>
        <v/>
      </c>
    </row>
    <row r="129" spans="2:16" x14ac:dyDescent="0.25">
      <c r="B129" s="135">
        <f t="shared" si="13"/>
        <v>0</v>
      </c>
      <c r="C129" s="135">
        <f t="shared" si="14"/>
        <v>0</v>
      </c>
      <c r="D129" s="135">
        <f t="shared" si="15"/>
        <v>0</v>
      </c>
      <c r="G129" s="143">
        <f ca="1">IF(N128=1,0,OFFSET(B129,PrnDB!$K129,0))</f>
        <v>0</v>
      </c>
      <c r="H129" s="140">
        <f ca="1">OFFSET(C129,PrnDB!$K129,0)</f>
        <v>0</v>
      </c>
      <c r="I129" s="295">
        <f ca="1">OFFSET(D129,PrnDB!$K129,0)</f>
        <v>0</v>
      </c>
      <c r="J129" s="295">
        <f t="shared" si="11"/>
        <v>0</v>
      </c>
      <c r="K129" s="295">
        <f ca="1">IFERROR(ROW(OFFSET(PrnDB!$J129,K128,,450))+MATCH(1,OFFSET(PrnDB!$J129,K128,,450),0)-1-ROW()-IF(OR(N127=1,N127=2),N127,0),1000)</f>
        <v>1000</v>
      </c>
      <c r="L129" s="296">
        <f ca="1">IF(PrnDB!$G129=0,0,IFERROR(INDEX(PrnDB!$S$3:$S$17,MATCH(PrnDB!$G129,PrnDB!$R$3:$R$17,0),1),3))</f>
        <v>0</v>
      </c>
      <c r="M129" s="296">
        <f ca="1">IFERROR(INDEX(PrnDB!$T$3:$T$17,MATCH(PrnDB!$G129,PrnDB!$R$3:$R$17,0),1),0)</f>
        <v>0</v>
      </c>
      <c r="N129" s="296">
        <f ca="1">IFERROR(INDEX(PrnDB!$U$3:$U$17,MATCH(PrnDB!$G129,PrnDB!$R$3:$R$17,0),1),0)</f>
        <v>0</v>
      </c>
      <c r="O129" s="141" t="b">
        <f t="shared" ca="1" si="12"/>
        <v>0</v>
      </c>
      <c r="P129" s="142" t="str">
        <f ca="1">IF(PrnDB!$L129=0,"",IF(PrnDB!$L129&gt;1,"    ","")&amp;IF(PrnDB!$L129=3,"    ","")&amp;PrnDB!$G129)</f>
        <v/>
      </c>
    </row>
    <row r="130" spans="2:16" x14ac:dyDescent="0.25">
      <c r="B130" s="135">
        <f t="shared" si="13"/>
        <v>0</v>
      </c>
      <c r="C130" s="135">
        <f t="shared" si="14"/>
        <v>0</v>
      </c>
      <c r="D130" s="135">
        <f t="shared" si="15"/>
        <v>0</v>
      </c>
      <c r="G130" s="143">
        <f ca="1">IF(N129=1,0,OFFSET(B130,PrnDB!$K130,0))</f>
        <v>0</v>
      </c>
      <c r="H130" s="140">
        <f ca="1">OFFSET(C130,PrnDB!$K130,0)</f>
        <v>0</v>
      </c>
      <c r="I130" s="295">
        <f ca="1">OFFSET(D130,PrnDB!$K130,0)</f>
        <v>0</v>
      </c>
      <c r="J130" s="295">
        <f t="shared" si="11"/>
        <v>0</v>
      </c>
      <c r="K130" s="295">
        <f ca="1">IFERROR(ROW(OFFSET(PrnDB!$J130,K129,,450))+MATCH(1,OFFSET(PrnDB!$J130,K129,,450),0)-1-ROW()-IF(OR(N128=1,N128=2),N128,0),1000)</f>
        <v>1000</v>
      </c>
      <c r="L130" s="296">
        <f ca="1">IF(PrnDB!$G130=0,0,IFERROR(INDEX(PrnDB!$S$3:$S$17,MATCH(PrnDB!$G130,PrnDB!$R$3:$R$17,0),1),3))</f>
        <v>0</v>
      </c>
      <c r="M130" s="296">
        <f ca="1">IFERROR(INDEX(PrnDB!$T$3:$T$17,MATCH(PrnDB!$G130,PrnDB!$R$3:$R$17,0),1),0)</f>
        <v>0</v>
      </c>
      <c r="N130" s="296">
        <f ca="1">IFERROR(INDEX(PrnDB!$U$3:$U$17,MATCH(PrnDB!$G130,PrnDB!$R$3:$R$17,0),1),0)</f>
        <v>0</v>
      </c>
      <c r="O130" s="141" t="b">
        <f t="shared" ca="1" si="12"/>
        <v>0</v>
      </c>
      <c r="P130" s="142" t="str">
        <f ca="1">IF(PrnDB!$L130=0,"",IF(PrnDB!$L130&gt;1,"    ","")&amp;IF(PrnDB!$L130=3,"    ","")&amp;PrnDB!$G130)</f>
        <v/>
      </c>
    </row>
    <row r="131" spans="2:16" x14ac:dyDescent="0.25">
      <c r="B131" s="135">
        <f t="shared" ref="B131:B152" si="16">IF(ROW(A131)+4&lt;=ROW(TotalAssets1),INDEX(Input,ROW(A131)+1,3),0)</f>
        <v>0</v>
      </c>
      <c r="C131" s="135">
        <f t="shared" ref="C131:C152" si="17">IF(ROW()+4&lt;=ROW(TotalAssets1),INDEX(Input,ROW()+1,4),0)</f>
        <v>0</v>
      </c>
      <c r="D131" s="135">
        <f t="shared" ref="D131:D152" si="18">IF(ROW()+4&lt;=ROW(TotalAssets1),INDEX(Input,ROW()+1,5),0)</f>
        <v>0</v>
      </c>
      <c r="G131" s="143">
        <f ca="1">IF(N130=1,0,OFFSET(B131,PrnDB!$K131,0))</f>
        <v>0</v>
      </c>
      <c r="H131" s="140">
        <f ca="1">OFFSET(C131,PrnDB!$K131,0)</f>
        <v>0</v>
      </c>
      <c r="I131" s="295">
        <f ca="1">OFFSET(D131,PrnDB!$K131,0)</f>
        <v>0</v>
      </c>
      <c r="J131" s="295">
        <f t="shared" ref="J131:J194" si="19">IF(OR($B131&lt;&gt;0),1,0)</f>
        <v>0</v>
      </c>
      <c r="K131" s="295">
        <f ca="1">IFERROR(ROW(OFFSET(PrnDB!$J131,K130,,450))+MATCH(1,OFFSET(PrnDB!$J131,K130,,450),0)-1-ROW()-IF(OR(N129=1,N129=2),N129,0),1000)</f>
        <v>1000</v>
      </c>
      <c r="L131" s="296">
        <f ca="1">IF(PrnDB!$G131=0,0,IFERROR(INDEX(PrnDB!$S$3:$S$17,MATCH(PrnDB!$G131,PrnDB!$R$3:$R$17,0),1),3))</f>
        <v>0</v>
      </c>
      <c r="M131" s="296">
        <f ca="1">IFERROR(INDEX(PrnDB!$T$3:$T$17,MATCH(PrnDB!$G131,PrnDB!$R$3:$R$17,0),1),0)</f>
        <v>0</v>
      </c>
      <c r="N131" s="296">
        <f ca="1">IFERROR(INDEX(PrnDB!$U$3:$U$17,MATCH(PrnDB!$G131,PrnDB!$R$3:$R$17,0),1),0)</f>
        <v>0</v>
      </c>
      <c r="O131" s="141" t="b">
        <f t="shared" ref="O131:O194" ca="1" si="20">K130&lt;&gt;1000</f>
        <v>0</v>
      </c>
      <c r="P131" s="142" t="str">
        <f ca="1">IF(PrnDB!$L131=0,"",IF(PrnDB!$L131&gt;1,"    ","")&amp;IF(PrnDB!$L131=3,"    ","")&amp;PrnDB!$G131)</f>
        <v/>
      </c>
    </row>
    <row r="132" spans="2:16" x14ac:dyDescent="0.25">
      <c r="B132" s="135">
        <f t="shared" si="16"/>
        <v>0</v>
      </c>
      <c r="C132" s="135">
        <f t="shared" si="17"/>
        <v>0</v>
      </c>
      <c r="D132" s="135">
        <f t="shared" si="18"/>
        <v>0</v>
      </c>
      <c r="G132" s="143">
        <f ca="1">IF(N131=1,0,OFFSET(B132,PrnDB!$K132,0))</f>
        <v>0</v>
      </c>
      <c r="H132" s="140">
        <f ca="1">OFFSET(C132,PrnDB!$K132,0)</f>
        <v>0</v>
      </c>
      <c r="I132" s="295">
        <f ca="1">OFFSET(D132,PrnDB!$K132,0)</f>
        <v>0</v>
      </c>
      <c r="J132" s="295">
        <f t="shared" si="19"/>
        <v>0</v>
      </c>
      <c r="K132" s="295">
        <f ca="1">IFERROR(ROW(OFFSET(PrnDB!$J132,K131,,450))+MATCH(1,OFFSET(PrnDB!$J132,K131,,450),0)-1-ROW()-IF(OR(N130=1,N130=2),N130,0),1000)</f>
        <v>1000</v>
      </c>
      <c r="L132" s="296">
        <f ca="1">IF(PrnDB!$G132=0,0,IFERROR(INDEX(PrnDB!$S$3:$S$17,MATCH(PrnDB!$G132,PrnDB!$R$3:$R$17,0),1),3))</f>
        <v>0</v>
      </c>
      <c r="M132" s="296">
        <f ca="1">IFERROR(INDEX(PrnDB!$T$3:$T$17,MATCH(PrnDB!$G132,PrnDB!$R$3:$R$17,0),1),0)</f>
        <v>0</v>
      </c>
      <c r="N132" s="296">
        <f ca="1">IFERROR(INDEX(PrnDB!$U$3:$U$17,MATCH(PrnDB!$G132,PrnDB!$R$3:$R$17,0),1),0)</f>
        <v>0</v>
      </c>
      <c r="O132" s="141" t="b">
        <f t="shared" ca="1" si="20"/>
        <v>0</v>
      </c>
      <c r="P132" s="142" t="str">
        <f ca="1">IF(PrnDB!$L132=0,"",IF(PrnDB!$L132&gt;1,"    ","")&amp;IF(PrnDB!$L132=3,"    ","")&amp;PrnDB!$G132)</f>
        <v/>
      </c>
    </row>
    <row r="133" spans="2:16" x14ac:dyDescent="0.25">
      <c r="B133" s="135">
        <f t="shared" si="16"/>
        <v>0</v>
      </c>
      <c r="C133" s="135">
        <f t="shared" si="17"/>
        <v>0</v>
      </c>
      <c r="D133" s="135">
        <f t="shared" si="18"/>
        <v>0</v>
      </c>
      <c r="G133" s="143">
        <f ca="1">IF(N132=1,0,OFFSET(B133,PrnDB!$K133,0))</f>
        <v>0</v>
      </c>
      <c r="H133" s="140">
        <f ca="1">OFFSET(C133,PrnDB!$K133,0)</f>
        <v>0</v>
      </c>
      <c r="I133" s="295">
        <f ca="1">OFFSET(D133,PrnDB!$K133,0)</f>
        <v>0</v>
      </c>
      <c r="J133" s="295">
        <f t="shared" si="19"/>
        <v>0</v>
      </c>
      <c r="K133" s="295">
        <f ca="1">IFERROR(ROW(OFFSET(PrnDB!$J133,K132,,450))+MATCH(1,OFFSET(PrnDB!$J133,K132,,450),0)-1-ROW()-IF(OR(N131=1,N131=2),N131,0),1000)</f>
        <v>1000</v>
      </c>
      <c r="L133" s="296">
        <f ca="1">IF(PrnDB!$G133=0,0,IFERROR(INDEX(PrnDB!$S$3:$S$17,MATCH(PrnDB!$G133,PrnDB!$R$3:$R$17,0),1),3))</f>
        <v>0</v>
      </c>
      <c r="M133" s="296">
        <f ca="1">IFERROR(INDEX(PrnDB!$T$3:$T$17,MATCH(PrnDB!$G133,PrnDB!$R$3:$R$17,0),1),0)</f>
        <v>0</v>
      </c>
      <c r="N133" s="296">
        <f ca="1">IFERROR(INDEX(PrnDB!$U$3:$U$17,MATCH(PrnDB!$G133,PrnDB!$R$3:$R$17,0),1),0)</f>
        <v>0</v>
      </c>
      <c r="O133" s="141" t="b">
        <f t="shared" ca="1" si="20"/>
        <v>0</v>
      </c>
      <c r="P133" s="142" t="str">
        <f ca="1">IF(PrnDB!$L133=0,"",IF(PrnDB!$L133&gt;1,"    ","")&amp;IF(PrnDB!$L133=3,"    ","")&amp;PrnDB!$G133)</f>
        <v/>
      </c>
    </row>
    <row r="134" spans="2:16" x14ac:dyDescent="0.25">
      <c r="B134" s="135">
        <f t="shared" si="16"/>
        <v>0</v>
      </c>
      <c r="C134" s="135">
        <f t="shared" si="17"/>
        <v>0</v>
      </c>
      <c r="D134" s="135">
        <f t="shared" si="18"/>
        <v>0</v>
      </c>
      <c r="G134" s="143">
        <f ca="1">IF(N133=1,0,OFFSET(B134,PrnDB!$K134,0))</f>
        <v>0</v>
      </c>
      <c r="H134" s="140">
        <f ca="1">OFFSET(C134,PrnDB!$K134,0)</f>
        <v>0</v>
      </c>
      <c r="I134" s="295">
        <f ca="1">OFFSET(D134,PrnDB!$K134,0)</f>
        <v>0</v>
      </c>
      <c r="J134" s="295">
        <f t="shared" si="19"/>
        <v>0</v>
      </c>
      <c r="K134" s="295">
        <f ca="1">IFERROR(ROW(OFFSET(PrnDB!$J134,K133,,450))+MATCH(1,OFFSET(PrnDB!$J134,K133,,450),0)-1-ROW()-IF(OR(N132=1,N132=2),N132,0),1000)</f>
        <v>1000</v>
      </c>
      <c r="L134" s="296">
        <f ca="1">IF(PrnDB!$G134=0,0,IFERROR(INDEX(PrnDB!$S$3:$S$17,MATCH(PrnDB!$G134,PrnDB!$R$3:$R$17,0),1),3))</f>
        <v>0</v>
      </c>
      <c r="M134" s="296">
        <f ca="1">IFERROR(INDEX(PrnDB!$T$3:$T$17,MATCH(PrnDB!$G134,PrnDB!$R$3:$R$17,0),1),0)</f>
        <v>0</v>
      </c>
      <c r="N134" s="296">
        <f ca="1">IFERROR(INDEX(PrnDB!$U$3:$U$17,MATCH(PrnDB!$G134,PrnDB!$R$3:$R$17,0),1),0)</f>
        <v>0</v>
      </c>
      <c r="O134" s="141" t="b">
        <f t="shared" ca="1" si="20"/>
        <v>0</v>
      </c>
      <c r="P134" s="142" t="str">
        <f ca="1">IF(PrnDB!$L134=0,"",IF(PrnDB!$L134&gt;1,"    ","")&amp;IF(PrnDB!$L134=3,"    ","")&amp;PrnDB!$G134)</f>
        <v/>
      </c>
    </row>
    <row r="135" spans="2:16" x14ac:dyDescent="0.25">
      <c r="B135" s="135">
        <f t="shared" si="16"/>
        <v>0</v>
      </c>
      <c r="C135" s="135">
        <f t="shared" si="17"/>
        <v>0</v>
      </c>
      <c r="D135" s="135">
        <f t="shared" si="18"/>
        <v>0</v>
      </c>
      <c r="G135" s="143">
        <f ca="1">IF(N134=1,0,OFFSET(B135,PrnDB!$K135,0))</f>
        <v>0</v>
      </c>
      <c r="H135" s="140">
        <f ca="1">OFFSET(C135,PrnDB!$K135,0)</f>
        <v>0</v>
      </c>
      <c r="I135" s="295">
        <f ca="1">OFFSET(D135,PrnDB!$K135,0)</f>
        <v>0</v>
      </c>
      <c r="J135" s="295">
        <f t="shared" si="19"/>
        <v>0</v>
      </c>
      <c r="K135" s="295">
        <f ca="1">IFERROR(ROW(OFFSET(PrnDB!$J135,K134,,450))+MATCH(1,OFFSET(PrnDB!$J135,K134,,450),0)-1-ROW()-IF(OR(N133=1,N133=2),N133,0),1000)</f>
        <v>1000</v>
      </c>
      <c r="L135" s="296">
        <f ca="1">IF(PrnDB!$G135=0,0,IFERROR(INDEX(PrnDB!$S$3:$S$17,MATCH(PrnDB!$G135,PrnDB!$R$3:$R$17,0),1),3))</f>
        <v>0</v>
      </c>
      <c r="M135" s="296">
        <f ca="1">IFERROR(INDEX(PrnDB!$T$3:$T$17,MATCH(PrnDB!$G135,PrnDB!$R$3:$R$17,0),1),0)</f>
        <v>0</v>
      </c>
      <c r="N135" s="296">
        <f ca="1">IFERROR(INDEX(PrnDB!$U$3:$U$17,MATCH(PrnDB!$G135,PrnDB!$R$3:$R$17,0),1),0)</f>
        <v>0</v>
      </c>
      <c r="O135" s="141" t="b">
        <f t="shared" ca="1" si="20"/>
        <v>0</v>
      </c>
      <c r="P135" s="142" t="str">
        <f ca="1">IF(PrnDB!$L135=0,"",IF(PrnDB!$L135&gt;1,"    ","")&amp;IF(PrnDB!$L135=3,"    ","")&amp;PrnDB!$G135)</f>
        <v/>
      </c>
    </row>
    <row r="136" spans="2:16" x14ac:dyDescent="0.25">
      <c r="B136" s="135">
        <f t="shared" si="16"/>
        <v>0</v>
      </c>
      <c r="C136" s="135">
        <f t="shared" si="17"/>
        <v>0</v>
      </c>
      <c r="D136" s="135">
        <f t="shared" si="18"/>
        <v>0</v>
      </c>
      <c r="G136" s="143">
        <f ca="1">IF(N135=1,0,OFFSET(B136,PrnDB!$K136,0))</f>
        <v>0</v>
      </c>
      <c r="H136" s="140">
        <f ca="1">OFFSET(C136,PrnDB!$K136,0)</f>
        <v>0</v>
      </c>
      <c r="I136" s="295">
        <f ca="1">OFFSET(D136,PrnDB!$K136,0)</f>
        <v>0</v>
      </c>
      <c r="J136" s="295">
        <f t="shared" si="19"/>
        <v>0</v>
      </c>
      <c r="K136" s="295">
        <f ca="1">IFERROR(ROW(OFFSET(PrnDB!$J136,K135,,450))+MATCH(1,OFFSET(PrnDB!$J136,K135,,450),0)-1-ROW()-IF(OR(N134=1,N134=2),N134,0),1000)</f>
        <v>1000</v>
      </c>
      <c r="L136" s="296">
        <f ca="1">IF(PrnDB!$G136=0,0,IFERROR(INDEX(PrnDB!$S$3:$S$17,MATCH(PrnDB!$G136,PrnDB!$R$3:$R$17,0),1),3))</f>
        <v>0</v>
      </c>
      <c r="M136" s="296">
        <f ca="1">IFERROR(INDEX(PrnDB!$T$3:$T$17,MATCH(PrnDB!$G136,PrnDB!$R$3:$R$17,0),1),0)</f>
        <v>0</v>
      </c>
      <c r="N136" s="296">
        <f ca="1">IFERROR(INDEX(PrnDB!$U$3:$U$17,MATCH(PrnDB!$G136,PrnDB!$R$3:$R$17,0),1),0)</f>
        <v>0</v>
      </c>
      <c r="O136" s="141" t="b">
        <f t="shared" ca="1" si="20"/>
        <v>0</v>
      </c>
      <c r="P136" s="142" t="str">
        <f ca="1">IF(PrnDB!$L136=0,"",IF(PrnDB!$L136&gt;1,"    ","")&amp;IF(PrnDB!$L136=3,"    ","")&amp;PrnDB!$G136)</f>
        <v/>
      </c>
    </row>
    <row r="137" spans="2:16" x14ac:dyDescent="0.25">
      <c r="B137" s="135">
        <f t="shared" si="16"/>
        <v>0</v>
      </c>
      <c r="C137" s="135">
        <f t="shared" si="17"/>
        <v>0</v>
      </c>
      <c r="D137" s="135">
        <f t="shared" si="18"/>
        <v>0</v>
      </c>
      <c r="G137" s="143">
        <f ca="1">IF(N136=1,0,OFFSET(B137,PrnDB!$K137,0))</f>
        <v>0</v>
      </c>
      <c r="H137" s="140">
        <f ca="1">OFFSET(C137,PrnDB!$K137,0)</f>
        <v>0</v>
      </c>
      <c r="I137" s="295">
        <f ca="1">OFFSET(D137,PrnDB!$K137,0)</f>
        <v>0</v>
      </c>
      <c r="J137" s="295">
        <f t="shared" si="19"/>
        <v>0</v>
      </c>
      <c r="K137" s="295">
        <f ca="1">IFERROR(ROW(OFFSET(PrnDB!$J137,K136,,450))+MATCH(1,OFFSET(PrnDB!$J137,K136,,450),0)-1-ROW()-IF(OR(N135=1,N135=2),N135,0),1000)</f>
        <v>1000</v>
      </c>
      <c r="L137" s="296">
        <f ca="1">IF(PrnDB!$G137=0,0,IFERROR(INDEX(PrnDB!$S$3:$S$17,MATCH(PrnDB!$G137,PrnDB!$R$3:$R$17,0),1),3))</f>
        <v>0</v>
      </c>
      <c r="M137" s="296">
        <f ca="1">IFERROR(INDEX(PrnDB!$T$3:$T$17,MATCH(PrnDB!$G137,PrnDB!$R$3:$R$17,0),1),0)</f>
        <v>0</v>
      </c>
      <c r="N137" s="296">
        <f ca="1">IFERROR(INDEX(PrnDB!$U$3:$U$17,MATCH(PrnDB!$G137,PrnDB!$R$3:$R$17,0),1),0)</f>
        <v>0</v>
      </c>
      <c r="O137" s="141" t="b">
        <f t="shared" ca="1" si="20"/>
        <v>0</v>
      </c>
      <c r="P137" s="142" t="str">
        <f ca="1">IF(PrnDB!$L137=0,"",IF(PrnDB!$L137&gt;1,"    ","")&amp;IF(PrnDB!$L137=3,"    ","")&amp;PrnDB!$G137)</f>
        <v/>
      </c>
    </row>
    <row r="138" spans="2:16" x14ac:dyDescent="0.25">
      <c r="B138" s="135">
        <f t="shared" si="16"/>
        <v>0</v>
      </c>
      <c r="C138" s="135">
        <f t="shared" si="17"/>
        <v>0</v>
      </c>
      <c r="D138" s="135">
        <f t="shared" si="18"/>
        <v>0</v>
      </c>
      <c r="G138" s="143">
        <f ca="1">IF(N137=1,0,OFFSET(B138,PrnDB!$K138,0))</f>
        <v>0</v>
      </c>
      <c r="H138" s="140">
        <f ca="1">OFFSET(C138,PrnDB!$K138,0)</f>
        <v>0</v>
      </c>
      <c r="I138" s="295">
        <f ca="1">OFFSET(D138,PrnDB!$K138,0)</f>
        <v>0</v>
      </c>
      <c r="J138" s="295">
        <f t="shared" si="19"/>
        <v>0</v>
      </c>
      <c r="K138" s="295">
        <f ca="1">IFERROR(ROW(OFFSET(PrnDB!$J138,K137,,450))+MATCH(1,OFFSET(PrnDB!$J138,K137,,450),0)-1-ROW()-IF(OR(N136=1,N136=2),N136,0),1000)</f>
        <v>1000</v>
      </c>
      <c r="L138" s="296">
        <f ca="1">IF(PrnDB!$G138=0,0,IFERROR(INDEX(PrnDB!$S$3:$S$17,MATCH(PrnDB!$G138,PrnDB!$R$3:$R$17,0),1),3))</f>
        <v>0</v>
      </c>
      <c r="M138" s="296">
        <f ca="1">IFERROR(INDEX(PrnDB!$T$3:$T$17,MATCH(PrnDB!$G138,PrnDB!$R$3:$R$17,0),1),0)</f>
        <v>0</v>
      </c>
      <c r="N138" s="296">
        <f ca="1">IFERROR(INDEX(PrnDB!$U$3:$U$17,MATCH(PrnDB!$G138,PrnDB!$R$3:$R$17,0),1),0)</f>
        <v>0</v>
      </c>
      <c r="O138" s="141" t="b">
        <f t="shared" ca="1" si="20"/>
        <v>0</v>
      </c>
      <c r="P138" s="142" t="str">
        <f ca="1">IF(PrnDB!$L138=0,"",IF(PrnDB!$L138&gt;1,"    ","")&amp;IF(PrnDB!$L138=3,"    ","")&amp;PrnDB!$G138)</f>
        <v/>
      </c>
    </row>
    <row r="139" spans="2:16" x14ac:dyDescent="0.25">
      <c r="B139" s="135">
        <f t="shared" si="16"/>
        <v>0</v>
      </c>
      <c r="C139" s="135">
        <f t="shared" si="17"/>
        <v>0</v>
      </c>
      <c r="D139" s="135">
        <f t="shared" si="18"/>
        <v>0</v>
      </c>
      <c r="G139" s="143">
        <f ca="1">IF(N138=1,0,OFFSET(B139,PrnDB!$K139,0))</f>
        <v>0</v>
      </c>
      <c r="H139" s="140">
        <f ca="1">OFFSET(C139,PrnDB!$K139,0)</f>
        <v>0</v>
      </c>
      <c r="I139" s="295">
        <f ca="1">OFFSET(D139,PrnDB!$K139,0)</f>
        <v>0</v>
      </c>
      <c r="J139" s="295">
        <f t="shared" si="19"/>
        <v>0</v>
      </c>
      <c r="K139" s="295">
        <f ca="1">IFERROR(ROW(OFFSET(PrnDB!$J139,K138,,450))+MATCH(1,OFFSET(PrnDB!$J139,K138,,450),0)-1-ROW()-IF(OR(N137=1,N137=2),N137,0),1000)</f>
        <v>1000</v>
      </c>
      <c r="L139" s="296">
        <f ca="1">IF(PrnDB!$G139=0,0,IFERROR(INDEX(PrnDB!$S$3:$S$17,MATCH(PrnDB!$G139,PrnDB!$R$3:$R$17,0),1),3))</f>
        <v>0</v>
      </c>
      <c r="M139" s="296">
        <f ca="1">IFERROR(INDEX(PrnDB!$T$3:$T$17,MATCH(PrnDB!$G139,PrnDB!$R$3:$R$17,0),1),0)</f>
        <v>0</v>
      </c>
      <c r="N139" s="296">
        <f ca="1">IFERROR(INDEX(PrnDB!$U$3:$U$17,MATCH(PrnDB!$G139,PrnDB!$R$3:$R$17,0),1),0)</f>
        <v>0</v>
      </c>
      <c r="O139" s="141" t="b">
        <f t="shared" ca="1" si="20"/>
        <v>0</v>
      </c>
      <c r="P139" s="142" t="str">
        <f ca="1">IF(PrnDB!$L139=0,"",IF(PrnDB!$L139&gt;1,"    ","")&amp;IF(PrnDB!$L139=3,"    ","")&amp;PrnDB!$G139)</f>
        <v/>
      </c>
    </row>
    <row r="140" spans="2:16" x14ac:dyDescent="0.25">
      <c r="B140" s="135">
        <f t="shared" si="16"/>
        <v>0</v>
      </c>
      <c r="C140" s="135">
        <f t="shared" si="17"/>
        <v>0</v>
      </c>
      <c r="D140" s="135">
        <f t="shared" si="18"/>
        <v>0</v>
      </c>
      <c r="G140" s="143">
        <f ca="1">IF(N139=1,0,OFFSET(B140,PrnDB!$K140,0))</f>
        <v>0</v>
      </c>
      <c r="H140" s="140">
        <f ca="1">OFFSET(C140,PrnDB!$K140,0)</f>
        <v>0</v>
      </c>
      <c r="I140" s="295">
        <f ca="1">OFFSET(D140,PrnDB!$K140,0)</f>
        <v>0</v>
      </c>
      <c r="J140" s="295">
        <f t="shared" si="19"/>
        <v>0</v>
      </c>
      <c r="K140" s="295">
        <f ca="1">IFERROR(ROW(OFFSET(PrnDB!$J140,K139,,450))+MATCH(1,OFFSET(PrnDB!$J140,K139,,450),0)-1-ROW()-IF(OR(N138=1,N138=2),N138,0),1000)</f>
        <v>1000</v>
      </c>
      <c r="L140" s="296">
        <f ca="1">IF(PrnDB!$G140=0,0,IFERROR(INDEX(PrnDB!$S$3:$S$17,MATCH(PrnDB!$G140,PrnDB!$R$3:$R$17,0),1),3))</f>
        <v>0</v>
      </c>
      <c r="M140" s="296">
        <f ca="1">IFERROR(INDEX(PrnDB!$T$3:$T$17,MATCH(PrnDB!$G140,PrnDB!$R$3:$R$17,0),1),0)</f>
        <v>0</v>
      </c>
      <c r="N140" s="296">
        <f ca="1">IFERROR(INDEX(PrnDB!$U$3:$U$17,MATCH(PrnDB!$G140,PrnDB!$R$3:$R$17,0),1),0)</f>
        <v>0</v>
      </c>
      <c r="O140" s="141" t="b">
        <f t="shared" ca="1" si="20"/>
        <v>0</v>
      </c>
      <c r="P140" s="142" t="str">
        <f ca="1">IF(PrnDB!$L140=0,"",IF(PrnDB!$L140&gt;1,"    ","")&amp;IF(PrnDB!$L140=3,"    ","")&amp;PrnDB!$G140)</f>
        <v/>
      </c>
    </row>
    <row r="141" spans="2:16" x14ac:dyDescent="0.25">
      <c r="B141" s="135">
        <f t="shared" si="16"/>
        <v>0</v>
      </c>
      <c r="C141" s="135">
        <f t="shared" si="17"/>
        <v>0</v>
      </c>
      <c r="D141" s="135">
        <f t="shared" si="18"/>
        <v>0</v>
      </c>
      <c r="G141" s="143">
        <f ca="1">IF(N140=1,0,OFFSET(B141,PrnDB!$K141,0))</f>
        <v>0</v>
      </c>
      <c r="H141" s="140">
        <f ca="1">OFFSET(C141,PrnDB!$K141,0)</f>
        <v>0</v>
      </c>
      <c r="I141" s="295">
        <f ca="1">OFFSET(D141,PrnDB!$K141,0)</f>
        <v>0</v>
      </c>
      <c r="J141" s="295">
        <f t="shared" si="19"/>
        <v>0</v>
      </c>
      <c r="K141" s="295">
        <f ca="1">IFERROR(ROW(OFFSET(PrnDB!$J141,K140,,450))+MATCH(1,OFFSET(PrnDB!$J141,K140,,450),0)-1-ROW()-IF(OR(N139=1,N139=2),N139,0),1000)</f>
        <v>1000</v>
      </c>
      <c r="L141" s="296">
        <f ca="1">IF(PrnDB!$G141=0,0,IFERROR(INDEX(PrnDB!$S$3:$S$17,MATCH(PrnDB!$G141,PrnDB!$R$3:$R$17,0),1),3))</f>
        <v>0</v>
      </c>
      <c r="M141" s="296">
        <f ca="1">IFERROR(INDEX(PrnDB!$T$3:$T$17,MATCH(PrnDB!$G141,PrnDB!$R$3:$R$17,0),1),0)</f>
        <v>0</v>
      </c>
      <c r="N141" s="296">
        <f ca="1">IFERROR(INDEX(PrnDB!$U$3:$U$17,MATCH(PrnDB!$G141,PrnDB!$R$3:$R$17,0),1),0)</f>
        <v>0</v>
      </c>
      <c r="O141" s="141" t="b">
        <f t="shared" ca="1" si="20"/>
        <v>0</v>
      </c>
      <c r="P141" s="142" t="str">
        <f ca="1">IF(PrnDB!$L141=0,"",IF(PrnDB!$L141&gt;1,"    ","")&amp;IF(PrnDB!$L141=3,"    ","")&amp;PrnDB!$G141)</f>
        <v/>
      </c>
    </row>
    <row r="142" spans="2:16" x14ac:dyDescent="0.25">
      <c r="B142" s="135">
        <f t="shared" si="16"/>
        <v>0</v>
      </c>
      <c r="C142" s="135">
        <f t="shared" si="17"/>
        <v>0</v>
      </c>
      <c r="D142" s="135">
        <f t="shared" si="18"/>
        <v>0</v>
      </c>
      <c r="G142" s="143">
        <f ca="1">IF(N141=1,0,OFFSET(B142,PrnDB!$K142,0))</f>
        <v>0</v>
      </c>
      <c r="H142" s="140">
        <f ca="1">OFFSET(C142,PrnDB!$K142,0)</f>
        <v>0</v>
      </c>
      <c r="I142" s="295">
        <f ca="1">OFFSET(D142,PrnDB!$K142,0)</f>
        <v>0</v>
      </c>
      <c r="J142" s="295">
        <f t="shared" si="19"/>
        <v>0</v>
      </c>
      <c r="K142" s="295">
        <f ca="1">IFERROR(ROW(OFFSET(PrnDB!$J142,K141,,450))+MATCH(1,OFFSET(PrnDB!$J142,K141,,450),0)-1-ROW()-IF(OR(N140=1,N140=2),N140,0),1000)</f>
        <v>1000</v>
      </c>
      <c r="L142" s="296">
        <f ca="1">IF(PrnDB!$G142=0,0,IFERROR(INDEX(PrnDB!$S$3:$S$17,MATCH(PrnDB!$G142,PrnDB!$R$3:$R$17,0),1),3))</f>
        <v>0</v>
      </c>
      <c r="M142" s="296">
        <f ca="1">IFERROR(INDEX(PrnDB!$T$3:$T$17,MATCH(PrnDB!$G142,PrnDB!$R$3:$R$17,0),1),0)</f>
        <v>0</v>
      </c>
      <c r="N142" s="296">
        <f ca="1">IFERROR(INDEX(PrnDB!$U$3:$U$17,MATCH(PrnDB!$G142,PrnDB!$R$3:$R$17,0),1),0)</f>
        <v>0</v>
      </c>
      <c r="O142" s="141" t="b">
        <f t="shared" ca="1" si="20"/>
        <v>0</v>
      </c>
      <c r="P142" s="142" t="str">
        <f ca="1">IF(PrnDB!$L142=0,"",IF(PrnDB!$L142&gt;1,"    ","")&amp;IF(PrnDB!$L142=3,"    ","")&amp;PrnDB!$G142)</f>
        <v/>
      </c>
    </row>
    <row r="143" spans="2:16" x14ac:dyDescent="0.25">
      <c r="B143" s="135">
        <f t="shared" si="16"/>
        <v>0</v>
      </c>
      <c r="C143" s="135">
        <f t="shared" si="17"/>
        <v>0</v>
      </c>
      <c r="D143" s="135">
        <f t="shared" si="18"/>
        <v>0</v>
      </c>
      <c r="G143" s="143">
        <f ca="1">IF(N142=1,0,OFFSET(B143,PrnDB!$K143,0))</f>
        <v>0</v>
      </c>
      <c r="H143" s="140">
        <f ca="1">OFFSET(C143,PrnDB!$K143,0)</f>
        <v>0</v>
      </c>
      <c r="I143" s="295">
        <f ca="1">OFFSET(D143,PrnDB!$K143,0)</f>
        <v>0</v>
      </c>
      <c r="J143" s="295">
        <f t="shared" si="19"/>
        <v>0</v>
      </c>
      <c r="K143" s="295">
        <f ca="1">IFERROR(ROW(OFFSET(PrnDB!$J143,K142,,450))+MATCH(1,OFFSET(PrnDB!$J143,K142,,450),0)-1-ROW()-IF(OR(N141=1,N141=2),N141,0),1000)</f>
        <v>1000</v>
      </c>
      <c r="L143" s="296">
        <f ca="1">IF(PrnDB!$G143=0,0,IFERROR(INDEX(PrnDB!$S$3:$S$17,MATCH(PrnDB!$G143,PrnDB!$R$3:$R$17,0),1),3))</f>
        <v>0</v>
      </c>
      <c r="M143" s="296">
        <f ca="1">IFERROR(INDEX(PrnDB!$T$3:$T$17,MATCH(PrnDB!$G143,PrnDB!$R$3:$R$17,0),1),0)</f>
        <v>0</v>
      </c>
      <c r="N143" s="296">
        <f ca="1">IFERROR(INDEX(PrnDB!$U$3:$U$17,MATCH(PrnDB!$G143,PrnDB!$R$3:$R$17,0),1),0)</f>
        <v>0</v>
      </c>
      <c r="O143" s="141" t="b">
        <f t="shared" ca="1" si="20"/>
        <v>0</v>
      </c>
      <c r="P143" s="142" t="str">
        <f ca="1">IF(PrnDB!$L143=0,"",IF(PrnDB!$L143&gt;1,"    ","")&amp;IF(PrnDB!$L143=3,"    ","")&amp;PrnDB!$G143)</f>
        <v/>
      </c>
    </row>
    <row r="144" spans="2:16" x14ac:dyDescent="0.25">
      <c r="B144" s="135">
        <f t="shared" si="16"/>
        <v>0</v>
      </c>
      <c r="C144" s="135">
        <f t="shared" si="17"/>
        <v>0</v>
      </c>
      <c r="D144" s="135">
        <f t="shared" si="18"/>
        <v>0</v>
      </c>
      <c r="G144" s="143">
        <f ca="1">IF(N143=1,0,OFFSET(B144,PrnDB!$K144,0))</f>
        <v>0</v>
      </c>
      <c r="H144" s="140">
        <f ca="1">OFFSET(C144,PrnDB!$K144,0)</f>
        <v>0</v>
      </c>
      <c r="I144" s="295">
        <f ca="1">OFFSET(D144,PrnDB!$K144,0)</f>
        <v>0</v>
      </c>
      <c r="J144" s="295">
        <f t="shared" si="19"/>
        <v>0</v>
      </c>
      <c r="K144" s="295">
        <f ca="1">IFERROR(ROW(OFFSET(PrnDB!$J144,K143,,450))+MATCH(1,OFFSET(PrnDB!$J144,K143,,450),0)-1-ROW()-IF(OR(N142=1,N142=2),N142,0),1000)</f>
        <v>1000</v>
      </c>
      <c r="L144" s="296">
        <f ca="1">IF(PrnDB!$G144=0,0,IFERROR(INDEX(PrnDB!$S$3:$S$17,MATCH(PrnDB!$G144,PrnDB!$R$3:$R$17,0),1),3))</f>
        <v>0</v>
      </c>
      <c r="M144" s="296">
        <f ca="1">IFERROR(INDEX(PrnDB!$T$3:$T$17,MATCH(PrnDB!$G144,PrnDB!$R$3:$R$17,0),1),0)</f>
        <v>0</v>
      </c>
      <c r="N144" s="296">
        <f ca="1">IFERROR(INDEX(PrnDB!$U$3:$U$17,MATCH(PrnDB!$G144,PrnDB!$R$3:$R$17,0),1),0)</f>
        <v>0</v>
      </c>
      <c r="O144" s="141" t="b">
        <f t="shared" ca="1" si="20"/>
        <v>0</v>
      </c>
      <c r="P144" s="142" t="str">
        <f ca="1">IF(PrnDB!$L144=0,"",IF(PrnDB!$L144&gt;1,"    ","")&amp;IF(PrnDB!$L144=3,"    ","")&amp;PrnDB!$G144)</f>
        <v/>
      </c>
    </row>
    <row r="145" spans="2:16" x14ac:dyDescent="0.25">
      <c r="B145" s="135">
        <f t="shared" si="16"/>
        <v>0</v>
      </c>
      <c r="C145" s="135">
        <f t="shared" si="17"/>
        <v>0</v>
      </c>
      <c r="D145" s="135">
        <f t="shared" si="18"/>
        <v>0</v>
      </c>
      <c r="G145" s="143">
        <f ca="1">IF(N144=1,0,OFFSET(B145,PrnDB!$K145,0))</f>
        <v>0</v>
      </c>
      <c r="H145" s="140">
        <f ca="1">OFFSET(C145,PrnDB!$K145,0)</f>
        <v>0</v>
      </c>
      <c r="I145" s="295">
        <f ca="1">OFFSET(D145,PrnDB!$K145,0)</f>
        <v>0</v>
      </c>
      <c r="J145" s="295">
        <f t="shared" si="19"/>
        <v>0</v>
      </c>
      <c r="K145" s="295">
        <f ca="1">IFERROR(ROW(OFFSET(PrnDB!$J145,K144,,450))+MATCH(1,OFFSET(PrnDB!$J145,K144,,450),0)-1-ROW()-IF(OR(N143=1,N143=2),N143,0),1000)</f>
        <v>1000</v>
      </c>
      <c r="L145" s="296">
        <f ca="1">IF(PrnDB!$G145=0,0,IFERROR(INDEX(PrnDB!$S$3:$S$17,MATCH(PrnDB!$G145,PrnDB!$R$3:$R$17,0),1),3))</f>
        <v>0</v>
      </c>
      <c r="M145" s="296">
        <f ca="1">IFERROR(INDEX(PrnDB!$T$3:$T$17,MATCH(PrnDB!$G145,PrnDB!$R$3:$R$17,0),1),0)</f>
        <v>0</v>
      </c>
      <c r="N145" s="296">
        <f ca="1">IFERROR(INDEX(PrnDB!$U$3:$U$17,MATCH(PrnDB!$G145,PrnDB!$R$3:$R$17,0),1),0)</f>
        <v>0</v>
      </c>
      <c r="O145" s="141" t="b">
        <f t="shared" ca="1" si="20"/>
        <v>0</v>
      </c>
      <c r="P145" s="142" t="str">
        <f ca="1">IF(PrnDB!$L145=0,"",IF(PrnDB!$L145&gt;1,"    ","")&amp;IF(PrnDB!$L145=3,"    ","")&amp;PrnDB!$G145)</f>
        <v/>
      </c>
    </row>
    <row r="146" spans="2:16" x14ac:dyDescent="0.25">
      <c r="B146" s="135">
        <f t="shared" si="16"/>
        <v>0</v>
      </c>
      <c r="C146" s="135">
        <f t="shared" si="17"/>
        <v>0</v>
      </c>
      <c r="D146" s="135">
        <f t="shared" si="18"/>
        <v>0</v>
      </c>
      <c r="G146" s="143">
        <f ca="1">IF(N145=1,0,OFFSET(B146,PrnDB!$K146,0))</f>
        <v>0</v>
      </c>
      <c r="H146" s="140">
        <f ca="1">OFFSET(C146,PrnDB!$K146,0)</f>
        <v>0</v>
      </c>
      <c r="I146" s="295">
        <f ca="1">OFFSET(D146,PrnDB!$K146,0)</f>
        <v>0</v>
      </c>
      <c r="J146" s="295">
        <f t="shared" si="19"/>
        <v>0</v>
      </c>
      <c r="K146" s="295">
        <f ca="1">IFERROR(ROW(OFFSET(PrnDB!$J146,K145,,450))+MATCH(1,OFFSET(PrnDB!$J146,K145,,450),0)-1-ROW()-IF(OR(N144=1,N144=2),N144,0),1000)</f>
        <v>1000</v>
      </c>
      <c r="L146" s="296">
        <f ca="1">IF(PrnDB!$G146=0,0,IFERROR(INDEX(PrnDB!$S$3:$S$17,MATCH(PrnDB!$G146,PrnDB!$R$3:$R$17,0),1),3))</f>
        <v>0</v>
      </c>
      <c r="M146" s="296">
        <f ca="1">IFERROR(INDEX(PrnDB!$T$3:$T$17,MATCH(PrnDB!$G146,PrnDB!$R$3:$R$17,0),1),0)</f>
        <v>0</v>
      </c>
      <c r="N146" s="296">
        <f ca="1">IFERROR(INDEX(PrnDB!$U$3:$U$17,MATCH(PrnDB!$G146,PrnDB!$R$3:$R$17,0),1),0)</f>
        <v>0</v>
      </c>
      <c r="O146" s="141" t="b">
        <f t="shared" ca="1" si="20"/>
        <v>0</v>
      </c>
      <c r="P146" s="142" t="str">
        <f ca="1">IF(PrnDB!$L146=0,"",IF(PrnDB!$L146&gt;1,"    ","")&amp;IF(PrnDB!$L146=3,"    ","")&amp;PrnDB!$G146)</f>
        <v/>
      </c>
    </row>
    <row r="147" spans="2:16" x14ac:dyDescent="0.25">
      <c r="B147" s="135">
        <f t="shared" si="16"/>
        <v>0</v>
      </c>
      <c r="C147" s="135">
        <f t="shared" si="17"/>
        <v>0</v>
      </c>
      <c r="D147" s="135">
        <f t="shared" si="18"/>
        <v>0</v>
      </c>
      <c r="G147" s="143">
        <f ca="1">IF(N146=1,0,OFFSET(B147,PrnDB!$K147,0))</f>
        <v>0</v>
      </c>
      <c r="H147" s="140">
        <f ca="1">OFFSET(C147,PrnDB!$K147,0)</f>
        <v>0</v>
      </c>
      <c r="I147" s="295">
        <f ca="1">OFFSET(D147,PrnDB!$K147,0)</f>
        <v>0</v>
      </c>
      <c r="J147" s="295">
        <f t="shared" si="19"/>
        <v>0</v>
      </c>
      <c r="K147" s="295">
        <f ca="1">IFERROR(ROW(OFFSET(PrnDB!$J147,K146,,450))+MATCH(1,OFFSET(PrnDB!$J147,K146,,450),0)-1-ROW()-IF(OR(N145=1,N145=2),N145,0),1000)</f>
        <v>1000</v>
      </c>
      <c r="L147" s="296">
        <f ca="1">IF(PrnDB!$G147=0,0,IFERROR(INDEX(PrnDB!$S$3:$S$17,MATCH(PrnDB!$G147,PrnDB!$R$3:$R$17,0),1),3))</f>
        <v>0</v>
      </c>
      <c r="M147" s="296">
        <f ca="1">IFERROR(INDEX(PrnDB!$T$3:$T$17,MATCH(PrnDB!$G147,PrnDB!$R$3:$R$17,0),1),0)</f>
        <v>0</v>
      </c>
      <c r="N147" s="296">
        <f ca="1">IFERROR(INDEX(PrnDB!$U$3:$U$17,MATCH(PrnDB!$G147,PrnDB!$R$3:$R$17,0),1),0)</f>
        <v>0</v>
      </c>
      <c r="O147" s="141" t="b">
        <f t="shared" ca="1" si="20"/>
        <v>0</v>
      </c>
      <c r="P147" s="142" t="str">
        <f ca="1">IF(PrnDB!$L147=0,"",IF(PrnDB!$L147&gt;1,"    ","")&amp;IF(PrnDB!$L147=3,"    ","")&amp;PrnDB!$G147)</f>
        <v/>
      </c>
    </row>
    <row r="148" spans="2:16" x14ac:dyDescent="0.25">
      <c r="B148" s="135">
        <f t="shared" si="16"/>
        <v>0</v>
      </c>
      <c r="C148" s="135">
        <f t="shared" si="17"/>
        <v>0</v>
      </c>
      <c r="D148" s="135">
        <f t="shared" si="18"/>
        <v>0</v>
      </c>
      <c r="G148" s="143">
        <f ca="1">IF(N147=1,0,OFFSET(B148,PrnDB!$K148,0))</f>
        <v>0</v>
      </c>
      <c r="H148" s="140">
        <f ca="1">OFFSET(C148,PrnDB!$K148,0)</f>
        <v>0</v>
      </c>
      <c r="I148" s="295">
        <f ca="1">OFFSET(D148,PrnDB!$K148,0)</f>
        <v>0</v>
      </c>
      <c r="J148" s="295">
        <f t="shared" si="19"/>
        <v>0</v>
      </c>
      <c r="K148" s="295">
        <f ca="1">IFERROR(ROW(OFFSET(PrnDB!$J148,K147,,450))+MATCH(1,OFFSET(PrnDB!$J148,K147,,450),0)-1-ROW()-IF(OR(N146=1,N146=2),N146,0),1000)</f>
        <v>1000</v>
      </c>
      <c r="L148" s="296">
        <f ca="1">IF(PrnDB!$G148=0,0,IFERROR(INDEX(PrnDB!$S$3:$S$17,MATCH(PrnDB!$G148,PrnDB!$R$3:$R$17,0),1),3))</f>
        <v>0</v>
      </c>
      <c r="M148" s="296">
        <f ca="1">IFERROR(INDEX(PrnDB!$T$3:$T$17,MATCH(PrnDB!$G148,PrnDB!$R$3:$R$17,0),1),0)</f>
        <v>0</v>
      </c>
      <c r="N148" s="296">
        <f ca="1">IFERROR(INDEX(PrnDB!$U$3:$U$17,MATCH(PrnDB!$G148,PrnDB!$R$3:$R$17,0),1),0)</f>
        <v>0</v>
      </c>
      <c r="O148" s="141" t="b">
        <f t="shared" ca="1" si="20"/>
        <v>0</v>
      </c>
      <c r="P148" s="142" t="str">
        <f ca="1">IF(PrnDB!$L148=0,"",IF(PrnDB!$L148&gt;1,"    ","")&amp;IF(PrnDB!$L148=3,"    ","")&amp;PrnDB!$G148)</f>
        <v/>
      </c>
    </row>
    <row r="149" spans="2:16" x14ac:dyDescent="0.25">
      <c r="B149" s="135">
        <f t="shared" si="16"/>
        <v>0</v>
      </c>
      <c r="C149" s="135">
        <f t="shared" si="17"/>
        <v>0</v>
      </c>
      <c r="D149" s="135">
        <f t="shared" si="18"/>
        <v>0</v>
      </c>
      <c r="G149" s="143">
        <f ca="1">IF(N148=1,0,OFFSET(B149,PrnDB!$K149,0))</f>
        <v>0</v>
      </c>
      <c r="H149" s="140">
        <f ca="1">OFFSET(C149,PrnDB!$K149,0)</f>
        <v>0</v>
      </c>
      <c r="I149" s="295">
        <f ca="1">OFFSET(D149,PrnDB!$K149,0)</f>
        <v>0</v>
      </c>
      <c r="J149" s="295">
        <f t="shared" si="19"/>
        <v>0</v>
      </c>
      <c r="K149" s="295">
        <f ca="1">IFERROR(ROW(OFFSET(PrnDB!$J149,K148,,450))+MATCH(1,OFFSET(PrnDB!$J149,K148,,450),0)-1-ROW()-IF(OR(N147=1,N147=2),N147,0),1000)</f>
        <v>1000</v>
      </c>
      <c r="L149" s="296">
        <f ca="1">IF(PrnDB!$G149=0,0,IFERROR(INDEX(PrnDB!$S$3:$S$17,MATCH(PrnDB!$G149,PrnDB!$R$3:$R$17,0),1),3))</f>
        <v>0</v>
      </c>
      <c r="M149" s="296">
        <f ca="1">IFERROR(INDEX(PrnDB!$T$3:$T$17,MATCH(PrnDB!$G149,PrnDB!$R$3:$R$17,0),1),0)</f>
        <v>0</v>
      </c>
      <c r="N149" s="296">
        <f ca="1">IFERROR(INDEX(PrnDB!$U$3:$U$17,MATCH(PrnDB!$G149,PrnDB!$R$3:$R$17,0),1),0)</f>
        <v>0</v>
      </c>
      <c r="O149" s="141" t="b">
        <f t="shared" ca="1" si="20"/>
        <v>0</v>
      </c>
      <c r="P149" s="142" t="str">
        <f ca="1">IF(PrnDB!$L149=0,"",IF(PrnDB!$L149&gt;1,"    ","")&amp;IF(PrnDB!$L149=3,"    ","")&amp;PrnDB!$G149)</f>
        <v/>
      </c>
    </row>
    <row r="150" spans="2:16" x14ac:dyDescent="0.25">
      <c r="B150" s="135">
        <f t="shared" si="16"/>
        <v>0</v>
      </c>
      <c r="C150" s="135">
        <f t="shared" si="17"/>
        <v>0</v>
      </c>
      <c r="D150" s="135">
        <f t="shared" si="18"/>
        <v>0</v>
      </c>
      <c r="G150" s="143">
        <f ca="1">IF(N149=1,0,OFFSET(B150,PrnDB!$K150,0))</f>
        <v>0</v>
      </c>
      <c r="H150" s="140">
        <f ca="1">OFFSET(C150,PrnDB!$K150,0)</f>
        <v>0</v>
      </c>
      <c r="I150" s="295">
        <f ca="1">OFFSET(D150,PrnDB!$K150,0)</f>
        <v>0</v>
      </c>
      <c r="J150" s="295">
        <f t="shared" si="19"/>
        <v>0</v>
      </c>
      <c r="K150" s="295">
        <f ca="1">IFERROR(ROW(OFFSET(PrnDB!$J150,K149,,450))+MATCH(1,OFFSET(PrnDB!$J150,K149,,450),0)-1-ROW()-IF(OR(N148=1,N148=2),N148,0),1000)</f>
        <v>1000</v>
      </c>
      <c r="L150" s="296">
        <f ca="1">IF(PrnDB!$G150=0,0,IFERROR(INDEX(PrnDB!$S$3:$S$17,MATCH(PrnDB!$G150,PrnDB!$R$3:$R$17,0),1),3))</f>
        <v>0</v>
      </c>
      <c r="M150" s="296">
        <f ca="1">IFERROR(INDEX(PrnDB!$T$3:$T$17,MATCH(PrnDB!$G150,PrnDB!$R$3:$R$17,0),1),0)</f>
        <v>0</v>
      </c>
      <c r="N150" s="296">
        <f ca="1">IFERROR(INDEX(PrnDB!$U$3:$U$17,MATCH(PrnDB!$G150,PrnDB!$R$3:$R$17,0),1),0)</f>
        <v>0</v>
      </c>
      <c r="O150" s="141" t="b">
        <f t="shared" ca="1" si="20"/>
        <v>0</v>
      </c>
      <c r="P150" s="142" t="str">
        <f ca="1">IF(PrnDB!$L150=0,"",IF(PrnDB!$L150&gt;1,"    ","")&amp;IF(PrnDB!$L150=3,"    ","")&amp;PrnDB!$G150)</f>
        <v/>
      </c>
    </row>
    <row r="151" spans="2:16" x14ac:dyDescent="0.25">
      <c r="B151" s="135">
        <f t="shared" si="16"/>
        <v>0</v>
      </c>
      <c r="C151" s="135">
        <f t="shared" si="17"/>
        <v>0</v>
      </c>
      <c r="D151" s="135">
        <f t="shared" si="18"/>
        <v>0</v>
      </c>
      <c r="G151" s="143">
        <f ca="1">IF(N150=1,0,OFFSET(B151,PrnDB!$K151,0))</f>
        <v>0</v>
      </c>
      <c r="H151" s="140">
        <f ca="1">OFFSET(C151,PrnDB!$K151,0)</f>
        <v>0</v>
      </c>
      <c r="I151" s="295">
        <f ca="1">OFFSET(D151,PrnDB!$K151,0)</f>
        <v>0</v>
      </c>
      <c r="J151" s="295">
        <f t="shared" si="19"/>
        <v>0</v>
      </c>
      <c r="K151" s="295">
        <f ca="1">IFERROR(ROW(OFFSET(PrnDB!$J151,K150,,450))+MATCH(1,OFFSET(PrnDB!$J151,K150,,450),0)-1-ROW()-IF(OR(N149=1,N149=2),N149,0),1000)</f>
        <v>1000</v>
      </c>
      <c r="L151" s="296">
        <f ca="1">IF(PrnDB!$G151=0,0,IFERROR(INDEX(PrnDB!$S$3:$S$17,MATCH(PrnDB!$G151,PrnDB!$R$3:$R$17,0),1),3))</f>
        <v>0</v>
      </c>
      <c r="M151" s="296">
        <f ca="1">IFERROR(INDEX(PrnDB!$T$3:$T$17,MATCH(PrnDB!$G151,PrnDB!$R$3:$R$17,0),1),0)</f>
        <v>0</v>
      </c>
      <c r="N151" s="296">
        <f ca="1">IFERROR(INDEX(PrnDB!$U$3:$U$17,MATCH(PrnDB!$G151,PrnDB!$R$3:$R$17,0),1),0)</f>
        <v>0</v>
      </c>
      <c r="O151" s="141" t="b">
        <f t="shared" ca="1" si="20"/>
        <v>0</v>
      </c>
      <c r="P151" s="142" t="str">
        <f ca="1">IF(PrnDB!$L151=0,"",IF(PrnDB!$L151&gt;1,"    ","")&amp;IF(PrnDB!$L151=3,"    ","")&amp;PrnDB!$G151)</f>
        <v/>
      </c>
    </row>
    <row r="152" spans="2:16" x14ac:dyDescent="0.25">
      <c r="B152" s="135">
        <f t="shared" si="16"/>
        <v>0</v>
      </c>
      <c r="C152" s="135">
        <f t="shared" si="17"/>
        <v>0</v>
      </c>
      <c r="D152" s="135">
        <f t="shared" si="18"/>
        <v>0</v>
      </c>
      <c r="G152" s="143">
        <f ca="1">IF(N151=1,0,OFFSET(B152,PrnDB!$K152,0))</f>
        <v>0</v>
      </c>
      <c r="H152" s="140">
        <f ca="1">OFFSET(C152,PrnDB!$K152,0)</f>
        <v>0</v>
      </c>
      <c r="I152" s="295">
        <f ca="1">OFFSET(D152,PrnDB!$K152,0)</f>
        <v>0</v>
      </c>
      <c r="J152" s="295">
        <f t="shared" si="19"/>
        <v>0</v>
      </c>
      <c r="K152" s="295">
        <f ca="1">IFERROR(ROW(OFFSET(PrnDB!$J152,K151,,450))+MATCH(1,OFFSET(PrnDB!$J152,K151,,450),0)-1-ROW()-IF(OR(N150=1,N150=2),N150,0),1000)</f>
        <v>1000</v>
      </c>
      <c r="L152" s="296">
        <f ca="1">IF(PrnDB!$G152=0,0,IFERROR(INDEX(PrnDB!$S$3:$S$17,MATCH(PrnDB!$G152,PrnDB!$R$3:$R$17,0),1),3))</f>
        <v>0</v>
      </c>
      <c r="M152" s="296">
        <f ca="1">IFERROR(INDEX(PrnDB!$T$3:$T$17,MATCH(PrnDB!$G152,PrnDB!$R$3:$R$17,0),1),0)</f>
        <v>0</v>
      </c>
      <c r="N152" s="296">
        <f ca="1">IFERROR(INDEX(PrnDB!$U$3:$U$17,MATCH(PrnDB!$G152,PrnDB!$R$3:$R$17,0),1),0)</f>
        <v>0</v>
      </c>
      <c r="O152" s="141" t="b">
        <f t="shared" ca="1" si="20"/>
        <v>0</v>
      </c>
      <c r="P152" s="142" t="str">
        <f ca="1">IF(PrnDB!$L152=0,"",IF(PrnDB!$L152&gt;1,"    ","")&amp;IF(PrnDB!$L152=3,"    ","")&amp;PrnDB!$G152)</f>
        <v/>
      </c>
    </row>
    <row r="153" spans="2:16" x14ac:dyDescent="0.25">
      <c r="B153" s="136" t="str">
        <f t="shared" ref="B153:B184" si="21">IF(ROW(A153)+4-149&lt;=ROW(TotalLiabilities1),INDEX(Input,ROW(A153)+1-150,9),0)</f>
        <v>LIABILITIES</v>
      </c>
      <c r="C153" s="136">
        <f t="shared" ref="C153:C184" si="22">IF(ROW()+4-149&lt;=ROW(TotalLiabilities1),INDEX(Input,ROW()+1-150,10),0)</f>
        <v>0</v>
      </c>
      <c r="D153" s="136">
        <f t="shared" ref="D153:D184" si="23">IF(ROW()+4-149&lt;=ROW(TotalLiabilities1),INDEX(Input,ROW()+1-150,11),0)</f>
        <v>0</v>
      </c>
      <c r="G153" s="143">
        <f ca="1">IF(N152=1,0,OFFSET(B153,PrnDB!$K153,0))</f>
        <v>0</v>
      </c>
      <c r="H153" s="140">
        <f ca="1">OFFSET(C153,PrnDB!$K153,0)</f>
        <v>0</v>
      </c>
      <c r="I153" s="295">
        <f ca="1">OFFSET(D153,PrnDB!$K153,0)</f>
        <v>0</v>
      </c>
      <c r="J153" s="295">
        <f t="shared" si="19"/>
        <v>1</v>
      </c>
      <c r="K153" s="295">
        <f ca="1">IFERROR(ROW(OFFSET(PrnDB!$J153,K152,,450))+MATCH(1,OFFSET(PrnDB!$J153,K152,,450),0)-1-ROW()-IF(OR(N151=1,N151=2),N151,0),1000)</f>
        <v>1000</v>
      </c>
      <c r="L153" s="296">
        <f ca="1">IF(PrnDB!$G153=0,0,IFERROR(INDEX(PrnDB!$S$3:$S$17,MATCH(PrnDB!$G153,PrnDB!$R$3:$R$17,0),1),3))</f>
        <v>0</v>
      </c>
      <c r="M153" s="296">
        <f ca="1">IFERROR(INDEX(PrnDB!$T$3:$T$17,MATCH(PrnDB!$G153,PrnDB!$R$3:$R$17,0),1),0)</f>
        <v>0</v>
      </c>
      <c r="N153" s="296">
        <f ca="1">IFERROR(INDEX(PrnDB!$U$3:$U$17,MATCH(PrnDB!$G153,PrnDB!$R$3:$R$17,0),1),0)</f>
        <v>0</v>
      </c>
      <c r="O153" s="141" t="b">
        <f t="shared" ca="1" si="20"/>
        <v>0</v>
      </c>
      <c r="P153" s="142" t="str">
        <f ca="1">IF(PrnDB!$L153=0,"",IF(PrnDB!$L153&gt;1,"    ","")&amp;IF(PrnDB!$L153=3,"    ","")&amp;PrnDB!$G153)</f>
        <v/>
      </c>
    </row>
    <row r="154" spans="2:16" x14ac:dyDescent="0.25">
      <c r="B154" s="136" t="str">
        <f t="shared" si="21"/>
        <v>Current Liabilities</v>
      </c>
      <c r="C154" s="136">
        <f t="shared" si="22"/>
        <v>0</v>
      </c>
      <c r="D154" s="136">
        <f t="shared" si="23"/>
        <v>0</v>
      </c>
      <c r="G154" s="143">
        <f ca="1">IF(N153=1,0,OFFSET(B154,PrnDB!$K154,0))</f>
        <v>0</v>
      </c>
      <c r="H154" s="140">
        <f ca="1">OFFSET(C154,PrnDB!$K154,0)</f>
        <v>0</v>
      </c>
      <c r="I154" s="295">
        <f ca="1">OFFSET(D154,PrnDB!$K154,0)</f>
        <v>0</v>
      </c>
      <c r="J154" s="295">
        <f t="shared" si="19"/>
        <v>1</v>
      </c>
      <c r="K154" s="295">
        <f ca="1">IFERROR(ROW(OFFSET(PrnDB!$J154,K153,,450))+MATCH(1,OFFSET(PrnDB!$J154,K153,,450),0)-1-ROW()-IF(OR(N152=1,N152=2),N152,0),1000)</f>
        <v>1000</v>
      </c>
      <c r="L154" s="296">
        <f ca="1">IF(PrnDB!$G154=0,0,IFERROR(INDEX(PrnDB!$S$3:$S$17,MATCH(PrnDB!$G154,PrnDB!$R$3:$R$17,0),1),3))</f>
        <v>0</v>
      </c>
      <c r="M154" s="296">
        <f ca="1">IFERROR(INDEX(PrnDB!$T$3:$T$17,MATCH(PrnDB!$G154,PrnDB!$R$3:$R$17,0),1),0)</f>
        <v>0</v>
      </c>
      <c r="N154" s="296">
        <f ca="1">IFERROR(INDEX(PrnDB!$U$3:$U$17,MATCH(PrnDB!$G154,PrnDB!$R$3:$R$17,0),1),0)</f>
        <v>0</v>
      </c>
      <c r="O154" s="141" t="b">
        <f t="shared" ca="1" si="20"/>
        <v>0</v>
      </c>
      <c r="P154" s="142" t="str">
        <f ca="1">IF(PrnDB!$L154=0,"",IF(PrnDB!$L154&gt;1,"    ","")&amp;IF(PrnDB!$L154=3,"    ","")&amp;PrnDB!$G154)</f>
        <v/>
      </c>
    </row>
    <row r="155" spans="2:16" x14ac:dyDescent="0.25">
      <c r="B155" s="136" t="str">
        <f t="shared" si="21"/>
        <v>Short-Term Debt</v>
      </c>
      <c r="C155" s="136">
        <f t="shared" si="22"/>
        <v>1400</v>
      </c>
      <c r="D155" s="136">
        <f t="shared" si="23"/>
        <v>600</v>
      </c>
      <c r="G155" s="143">
        <f ca="1">IF(N154=1,0,OFFSET(B155,PrnDB!$K155,0))</f>
        <v>0</v>
      </c>
      <c r="H155" s="140">
        <f ca="1">OFFSET(C155,PrnDB!$K155,0)</f>
        <v>0</v>
      </c>
      <c r="I155" s="295">
        <f ca="1">OFFSET(D155,PrnDB!$K155,0)</f>
        <v>0</v>
      </c>
      <c r="J155" s="295">
        <f t="shared" si="19"/>
        <v>1</v>
      </c>
      <c r="K155" s="295">
        <f ca="1">IFERROR(ROW(OFFSET(PrnDB!$J155,K154,,450))+MATCH(1,OFFSET(PrnDB!$J155,K154,,450),0)-1-ROW()-IF(OR(N153=1,N153=2),N153,0),1000)</f>
        <v>1000</v>
      </c>
      <c r="L155" s="296">
        <f ca="1">IF(PrnDB!$G155=0,0,IFERROR(INDEX(PrnDB!$S$3:$S$17,MATCH(PrnDB!$G155,PrnDB!$R$3:$R$17,0),1),3))</f>
        <v>0</v>
      </c>
      <c r="M155" s="296">
        <f ca="1">IFERROR(INDEX(PrnDB!$T$3:$T$17,MATCH(PrnDB!$G155,PrnDB!$R$3:$R$17,0),1),0)</f>
        <v>0</v>
      </c>
      <c r="N155" s="296">
        <f ca="1">IFERROR(INDEX(PrnDB!$U$3:$U$17,MATCH(PrnDB!$G155,PrnDB!$R$3:$R$17,0),1),0)</f>
        <v>0</v>
      </c>
      <c r="O155" s="141" t="b">
        <f t="shared" ca="1" si="20"/>
        <v>0</v>
      </c>
      <c r="P155" s="142" t="str">
        <f ca="1">IF(PrnDB!$L155=0,"",IF(PrnDB!$L155&gt;1,"    ","")&amp;IF(PrnDB!$L155=3,"    ","")&amp;PrnDB!$G155)</f>
        <v/>
      </c>
    </row>
    <row r="156" spans="2:16" x14ac:dyDescent="0.25">
      <c r="B156" s="136" t="str">
        <f t="shared" si="21"/>
        <v>Trade Accounts Payable</v>
      </c>
      <c r="C156" s="136">
        <f t="shared" si="22"/>
        <v>100</v>
      </c>
      <c r="D156" s="136">
        <f t="shared" si="23"/>
        <v>550</v>
      </c>
      <c r="G156" s="143">
        <f ca="1">IF(N155=1,0,OFFSET(B156,PrnDB!$K156,0))</f>
        <v>0</v>
      </c>
      <c r="H156" s="140">
        <f ca="1">OFFSET(C156,PrnDB!$K156,0)</f>
        <v>0</v>
      </c>
      <c r="I156" s="295">
        <f ca="1">OFFSET(D156,PrnDB!$K156,0)</f>
        <v>0</v>
      </c>
      <c r="J156" s="295">
        <f t="shared" si="19"/>
        <v>1</v>
      </c>
      <c r="K156" s="295">
        <f ca="1">IFERROR(ROW(OFFSET(PrnDB!$J156,K155,,450))+MATCH(1,OFFSET(PrnDB!$J156,K155,,450),0)-1-ROW()-IF(OR(N154=1,N154=2),N154,0),1000)</f>
        <v>1000</v>
      </c>
      <c r="L156" s="296">
        <f ca="1">IF(PrnDB!$G156=0,0,IFERROR(INDEX(PrnDB!$S$3:$S$17,MATCH(PrnDB!$G156,PrnDB!$R$3:$R$17,0),1),3))</f>
        <v>0</v>
      </c>
      <c r="M156" s="296">
        <f ca="1">IFERROR(INDEX(PrnDB!$T$3:$T$17,MATCH(PrnDB!$G156,PrnDB!$R$3:$R$17,0),1),0)</f>
        <v>0</v>
      </c>
      <c r="N156" s="296">
        <f ca="1">IFERROR(INDEX(PrnDB!$U$3:$U$17,MATCH(PrnDB!$G156,PrnDB!$R$3:$R$17,0),1),0)</f>
        <v>0</v>
      </c>
      <c r="O156" s="141" t="b">
        <f t="shared" ca="1" si="20"/>
        <v>0</v>
      </c>
      <c r="P156" s="142" t="str">
        <f ca="1">IF(PrnDB!$L156=0,"",IF(PrnDB!$L156&gt;1,"    ","")&amp;IF(PrnDB!$L156=3,"    ","")&amp;PrnDB!$G156)</f>
        <v/>
      </c>
    </row>
    <row r="157" spans="2:16" x14ac:dyDescent="0.25">
      <c r="B157" s="136" t="str">
        <f t="shared" si="21"/>
        <v>Other Accrued Liabilities</v>
      </c>
      <c r="C157" s="136">
        <f t="shared" si="22"/>
        <v>500</v>
      </c>
      <c r="D157" s="136">
        <f t="shared" si="23"/>
        <v>800</v>
      </c>
      <c r="G157" s="143">
        <f ca="1">IF(N156=1,0,OFFSET(B157,PrnDB!$K157,0))</f>
        <v>0</v>
      </c>
      <c r="H157" s="140">
        <f ca="1">OFFSET(C157,PrnDB!$K157,0)</f>
        <v>0</v>
      </c>
      <c r="I157" s="295">
        <f ca="1">OFFSET(D157,PrnDB!$K157,0)</f>
        <v>0</v>
      </c>
      <c r="J157" s="295">
        <f t="shared" si="19"/>
        <v>1</v>
      </c>
      <c r="K157" s="295">
        <f ca="1">IFERROR(ROW(OFFSET(PrnDB!$J157,K156,,450))+MATCH(1,OFFSET(PrnDB!$J157,K156,,450),0)-1-ROW()-IF(OR(N155=1,N155=2),N155,0),1000)</f>
        <v>1000</v>
      </c>
      <c r="L157" s="296">
        <f ca="1">IF(PrnDB!$G157=0,0,IFERROR(INDEX(PrnDB!$S$3:$S$17,MATCH(PrnDB!$G157,PrnDB!$R$3:$R$17,0),1),3))</f>
        <v>0</v>
      </c>
      <c r="M157" s="296">
        <f ca="1">IFERROR(INDEX(PrnDB!$T$3:$T$17,MATCH(PrnDB!$G157,PrnDB!$R$3:$R$17,0),1),0)</f>
        <v>0</v>
      </c>
      <c r="N157" s="296">
        <f ca="1">IFERROR(INDEX(PrnDB!$U$3:$U$17,MATCH(PrnDB!$G157,PrnDB!$R$3:$R$17,0),1),0)</f>
        <v>0</v>
      </c>
      <c r="O157" s="141" t="b">
        <f t="shared" ca="1" si="20"/>
        <v>0</v>
      </c>
      <c r="P157" s="142" t="str">
        <f ca="1">IF(PrnDB!$L157=0,"",IF(PrnDB!$L157&gt;1,"    ","")&amp;IF(PrnDB!$L157=3,"    ","")&amp;PrnDB!$G157)</f>
        <v/>
      </c>
    </row>
    <row r="158" spans="2:16" x14ac:dyDescent="0.25">
      <c r="B158" s="136">
        <f t="shared" si="21"/>
        <v>0</v>
      </c>
      <c r="C158" s="136">
        <f t="shared" si="22"/>
        <v>0</v>
      </c>
      <c r="D158" s="136">
        <f t="shared" si="23"/>
        <v>0</v>
      </c>
      <c r="G158" s="143">
        <f ca="1">IF(N157=1,0,OFFSET(B158,PrnDB!$K158,0))</f>
        <v>0</v>
      </c>
      <c r="H158" s="140">
        <f ca="1">OFFSET(C158,PrnDB!$K158,0)</f>
        <v>0</v>
      </c>
      <c r="I158" s="295">
        <f ca="1">OFFSET(D158,PrnDB!$K158,0)</f>
        <v>0</v>
      </c>
      <c r="J158" s="295">
        <f t="shared" si="19"/>
        <v>0</v>
      </c>
      <c r="K158" s="295">
        <f ca="1">IFERROR(ROW(OFFSET(PrnDB!$J158,K157,,450))+MATCH(1,OFFSET(PrnDB!$J158,K157,,450),0)-1-ROW()-IF(OR(N156=1,N156=2),N156,0),1000)</f>
        <v>1000</v>
      </c>
      <c r="L158" s="296">
        <f ca="1">IF(PrnDB!$G158=0,0,IFERROR(INDEX(PrnDB!$S$3:$S$17,MATCH(PrnDB!$G158,PrnDB!$R$3:$R$17,0),1),3))</f>
        <v>0</v>
      </c>
      <c r="M158" s="296">
        <f ca="1">IFERROR(INDEX(PrnDB!$T$3:$T$17,MATCH(PrnDB!$G158,PrnDB!$R$3:$R$17,0),1),0)</f>
        <v>0</v>
      </c>
      <c r="N158" s="296">
        <f ca="1">IFERROR(INDEX(PrnDB!$U$3:$U$17,MATCH(PrnDB!$G158,PrnDB!$R$3:$R$17,0),1),0)</f>
        <v>0</v>
      </c>
      <c r="O158" s="141" t="b">
        <f t="shared" ca="1" si="20"/>
        <v>0</v>
      </c>
      <c r="P158" s="142" t="str">
        <f ca="1">IF(PrnDB!$L158=0,"",IF(PrnDB!$L158&gt;1,"    ","")&amp;IF(PrnDB!$L158=3,"    ","")&amp;PrnDB!$G158)</f>
        <v/>
      </c>
    </row>
    <row r="159" spans="2:16" x14ac:dyDescent="0.25">
      <c r="B159" s="136" t="str">
        <f t="shared" si="21"/>
        <v>Total Current Liabilities</v>
      </c>
      <c r="C159" s="136">
        <f t="shared" si="22"/>
        <v>2000</v>
      </c>
      <c r="D159" s="136">
        <f t="shared" si="23"/>
        <v>1950</v>
      </c>
      <c r="G159" s="143">
        <f ca="1">IF(N158=1,0,OFFSET(B159,PrnDB!$K159,0))</f>
        <v>0</v>
      </c>
      <c r="H159" s="140">
        <f ca="1">OFFSET(C159,PrnDB!$K159,0)</f>
        <v>0</v>
      </c>
      <c r="I159" s="295">
        <f ca="1">OFFSET(D159,PrnDB!$K159,0)</f>
        <v>0</v>
      </c>
      <c r="J159" s="295">
        <f t="shared" si="19"/>
        <v>1</v>
      </c>
      <c r="K159" s="295">
        <f ca="1">IFERROR(ROW(OFFSET(PrnDB!$J159,K158,,450))+MATCH(1,OFFSET(PrnDB!$J159,K158,,450),0)-1-ROW()-IF(OR(N157=1,N157=2),N157,0),1000)</f>
        <v>1000</v>
      </c>
      <c r="L159" s="296">
        <f ca="1">IF(PrnDB!$G159=0,0,IFERROR(INDEX(PrnDB!$S$3:$S$17,MATCH(PrnDB!$G159,PrnDB!$R$3:$R$17,0),1),3))</f>
        <v>0</v>
      </c>
      <c r="M159" s="296">
        <f ca="1">IFERROR(INDEX(PrnDB!$T$3:$T$17,MATCH(PrnDB!$G159,PrnDB!$R$3:$R$17,0),1),0)</f>
        <v>0</v>
      </c>
      <c r="N159" s="296">
        <f ca="1">IFERROR(INDEX(PrnDB!$U$3:$U$17,MATCH(PrnDB!$G159,PrnDB!$R$3:$R$17,0),1),0)</f>
        <v>0</v>
      </c>
      <c r="O159" s="141" t="b">
        <f t="shared" ca="1" si="20"/>
        <v>0</v>
      </c>
      <c r="P159" s="142" t="str">
        <f ca="1">IF(PrnDB!$L159=0,"",IF(PrnDB!$L159&gt;1,"    ","")&amp;IF(PrnDB!$L159=3,"    ","")&amp;PrnDB!$G159)</f>
        <v/>
      </c>
    </row>
    <row r="160" spans="2:16" x14ac:dyDescent="0.25">
      <c r="B160" s="136" t="str">
        <f t="shared" si="21"/>
        <v>Non-Current Liabilities</v>
      </c>
      <c r="C160" s="136">
        <f t="shared" si="22"/>
        <v>0</v>
      </c>
      <c r="D160" s="136">
        <f t="shared" si="23"/>
        <v>0</v>
      </c>
      <c r="G160" s="143">
        <f ca="1">IF(N159=1,0,OFFSET(B160,PrnDB!$K160,0))</f>
        <v>0</v>
      </c>
      <c r="H160" s="140">
        <f ca="1">OFFSET(C160,PrnDB!$K160,0)</f>
        <v>0</v>
      </c>
      <c r="I160" s="295">
        <f ca="1">OFFSET(D160,PrnDB!$K160,0)</f>
        <v>0</v>
      </c>
      <c r="J160" s="295">
        <f t="shared" si="19"/>
        <v>1</v>
      </c>
      <c r="K160" s="295">
        <f ca="1">IFERROR(ROW(OFFSET(PrnDB!$J160,K159,,450))+MATCH(1,OFFSET(PrnDB!$J160,K159,,450),0)-1-ROW()-IF(OR(N158=1,N158=2),N158,0),1000)</f>
        <v>1000</v>
      </c>
      <c r="L160" s="296">
        <f ca="1">IF(PrnDB!$G160=0,0,IFERROR(INDEX(PrnDB!$S$3:$S$17,MATCH(PrnDB!$G160,PrnDB!$R$3:$R$17,0),1),3))</f>
        <v>0</v>
      </c>
      <c r="M160" s="296">
        <f ca="1">IFERROR(INDEX(PrnDB!$T$3:$T$17,MATCH(PrnDB!$G160,PrnDB!$R$3:$R$17,0),1),0)</f>
        <v>0</v>
      </c>
      <c r="N160" s="296">
        <f ca="1">IFERROR(INDEX(PrnDB!$U$3:$U$17,MATCH(PrnDB!$G160,PrnDB!$R$3:$R$17,0),1),0)</f>
        <v>0</v>
      </c>
      <c r="O160" s="141" t="b">
        <f t="shared" ca="1" si="20"/>
        <v>0</v>
      </c>
      <c r="P160" s="142" t="str">
        <f ca="1">IF(PrnDB!$L160=0,"",IF(PrnDB!$L160&gt;1,"    ","")&amp;IF(PrnDB!$L160=3,"    ","")&amp;PrnDB!$G160)</f>
        <v/>
      </c>
    </row>
    <row r="161" spans="2:16" x14ac:dyDescent="0.25">
      <c r="B161" s="136" t="str">
        <f t="shared" si="21"/>
        <v>Long-Term Debt</v>
      </c>
      <c r="C161" s="136">
        <f t="shared" si="22"/>
        <v>1100</v>
      </c>
      <c r="D161" s="136">
        <f t="shared" si="23"/>
        <v>1650</v>
      </c>
      <c r="G161" s="143">
        <f ca="1">IF(N160=1,0,OFFSET(B161,PrnDB!$K161,0))</f>
        <v>0</v>
      </c>
      <c r="H161" s="140">
        <f ca="1">OFFSET(C161,PrnDB!$K161,0)</f>
        <v>0</v>
      </c>
      <c r="I161" s="295">
        <f ca="1">OFFSET(D161,PrnDB!$K161,0)</f>
        <v>0</v>
      </c>
      <c r="J161" s="295">
        <f t="shared" si="19"/>
        <v>1</v>
      </c>
      <c r="K161" s="295">
        <f ca="1">IFERROR(ROW(OFFSET(PrnDB!$J161,K160,,450))+MATCH(1,OFFSET(PrnDB!$J161,K160,,450),0)-1-ROW()-IF(OR(N159=1,N159=2),N159,0),1000)</f>
        <v>1000</v>
      </c>
      <c r="L161" s="296">
        <f ca="1">IF(PrnDB!$G161=0,0,IFERROR(INDEX(PrnDB!$S$3:$S$17,MATCH(PrnDB!$G161,PrnDB!$R$3:$R$17,0),1),3))</f>
        <v>0</v>
      </c>
      <c r="M161" s="296">
        <f ca="1">IFERROR(INDEX(PrnDB!$T$3:$T$17,MATCH(PrnDB!$G161,PrnDB!$R$3:$R$17,0),1),0)</f>
        <v>0</v>
      </c>
      <c r="N161" s="296">
        <f ca="1">IFERROR(INDEX(PrnDB!$U$3:$U$17,MATCH(PrnDB!$G161,PrnDB!$R$3:$R$17,0),1),0)</f>
        <v>0</v>
      </c>
      <c r="O161" s="141" t="b">
        <f t="shared" ca="1" si="20"/>
        <v>0</v>
      </c>
      <c r="P161" s="142" t="str">
        <f ca="1">IF(PrnDB!$L161=0,"",IF(PrnDB!$L161&gt;1,"    ","")&amp;IF(PrnDB!$L161=3,"    ","")&amp;PrnDB!$G161)</f>
        <v/>
      </c>
    </row>
    <row r="162" spans="2:16" x14ac:dyDescent="0.25">
      <c r="B162" s="136">
        <f t="shared" si="21"/>
        <v>0</v>
      </c>
      <c r="C162" s="136">
        <f t="shared" si="22"/>
        <v>0</v>
      </c>
      <c r="D162" s="136">
        <f t="shared" si="23"/>
        <v>0</v>
      </c>
      <c r="G162" s="143">
        <f ca="1">IF(N161=1,0,OFFSET(B162,PrnDB!$K162,0))</f>
        <v>0</v>
      </c>
      <c r="H162" s="140">
        <f ca="1">OFFSET(C162,PrnDB!$K162,0)</f>
        <v>0</v>
      </c>
      <c r="I162" s="295">
        <f ca="1">OFFSET(D162,PrnDB!$K162,0)</f>
        <v>0</v>
      </c>
      <c r="J162" s="295">
        <f t="shared" si="19"/>
        <v>0</v>
      </c>
      <c r="K162" s="295">
        <f ca="1">IFERROR(ROW(OFFSET(PrnDB!$J162,K161,,450))+MATCH(1,OFFSET(PrnDB!$J162,K161,,450),0)-1-ROW()-IF(OR(N160=1,N160=2),N160,0),1000)</f>
        <v>1000</v>
      </c>
      <c r="L162" s="296">
        <f ca="1">IF(PrnDB!$G162=0,0,IFERROR(INDEX(PrnDB!$S$3:$S$17,MATCH(PrnDB!$G162,PrnDB!$R$3:$R$17,0),1),3))</f>
        <v>0</v>
      </c>
      <c r="M162" s="296">
        <f ca="1">IFERROR(INDEX(PrnDB!$T$3:$T$17,MATCH(PrnDB!$G162,PrnDB!$R$3:$R$17,0),1),0)</f>
        <v>0</v>
      </c>
      <c r="N162" s="296">
        <f ca="1">IFERROR(INDEX(PrnDB!$U$3:$U$17,MATCH(PrnDB!$G162,PrnDB!$R$3:$R$17,0),1),0)</f>
        <v>0</v>
      </c>
      <c r="O162" s="141" t="b">
        <f t="shared" ca="1" si="20"/>
        <v>0</v>
      </c>
      <c r="P162" s="142" t="str">
        <f ca="1">IF(PrnDB!$L162=0,"",IF(PrnDB!$L162&gt;1,"    ","")&amp;IF(PrnDB!$L162=3,"    ","")&amp;PrnDB!$G162)</f>
        <v/>
      </c>
    </row>
    <row r="163" spans="2:16" x14ac:dyDescent="0.25">
      <c r="B163" s="136">
        <f t="shared" si="21"/>
        <v>0</v>
      </c>
      <c r="C163" s="136">
        <f t="shared" si="22"/>
        <v>0</v>
      </c>
      <c r="D163" s="136">
        <f t="shared" si="23"/>
        <v>0</v>
      </c>
      <c r="G163" s="143">
        <f ca="1">IF(N162=1,0,OFFSET(B163,PrnDB!$K163,0))</f>
        <v>0</v>
      </c>
      <c r="H163" s="140">
        <f ca="1">OFFSET(C163,PrnDB!$K163,0)</f>
        <v>0</v>
      </c>
      <c r="I163" s="295">
        <f ca="1">OFFSET(D163,PrnDB!$K163,0)</f>
        <v>0</v>
      </c>
      <c r="J163" s="295">
        <f t="shared" si="19"/>
        <v>0</v>
      </c>
      <c r="K163" s="295">
        <f ca="1">IFERROR(ROW(OFFSET(PrnDB!$J163,K162,,450))+MATCH(1,OFFSET(PrnDB!$J163,K162,,450),0)-1-ROW()-IF(OR(N161=1,N161=2),N161,0),1000)</f>
        <v>1000</v>
      </c>
      <c r="L163" s="296">
        <f ca="1">IF(PrnDB!$G163=0,0,IFERROR(INDEX(PrnDB!$S$3:$S$17,MATCH(PrnDB!$G163,PrnDB!$R$3:$R$17,0),1),3))</f>
        <v>0</v>
      </c>
      <c r="M163" s="296">
        <f ca="1">IFERROR(INDEX(PrnDB!$T$3:$T$17,MATCH(PrnDB!$G163,PrnDB!$R$3:$R$17,0),1),0)</f>
        <v>0</v>
      </c>
      <c r="N163" s="296">
        <f ca="1">IFERROR(INDEX(PrnDB!$U$3:$U$17,MATCH(PrnDB!$G163,PrnDB!$R$3:$R$17,0),1),0)</f>
        <v>0</v>
      </c>
      <c r="O163" s="141" t="b">
        <f t="shared" ca="1" si="20"/>
        <v>0</v>
      </c>
      <c r="P163" s="142" t="str">
        <f ca="1">IF(PrnDB!$L163=0,"",IF(PrnDB!$L163&gt;1,"    ","")&amp;IF(PrnDB!$L163=3,"    ","")&amp;PrnDB!$G163)</f>
        <v/>
      </c>
    </row>
    <row r="164" spans="2:16" x14ac:dyDescent="0.25">
      <c r="B164" s="136" t="str">
        <f t="shared" si="21"/>
        <v>Total Non-Current Liabilities</v>
      </c>
      <c r="C164" s="136">
        <f t="shared" si="22"/>
        <v>1100</v>
      </c>
      <c r="D164" s="136">
        <f t="shared" si="23"/>
        <v>1650</v>
      </c>
      <c r="G164" s="143">
        <f ca="1">IF(N163=1,0,OFFSET(B164,PrnDB!$K164,0))</f>
        <v>0</v>
      </c>
      <c r="H164" s="140">
        <f ca="1">OFFSET(C164,PrnDB!$K164,0)</f>
        <v>0</v>
      </c>
      <c r="I164" s="295">
        <f ca="1">OFFSET(D164,PrnDB!$K164,0)</f>
        <v>0</v>
      </c>
      <c r="J164" s="295">
        <f t="shared" si="19"/>
        <v>1</v>
      </c>
      <c r="K164" s="295">
        <f ca="1">IFERROR(ROW(OFFSET(PrnDB!$J164,K163,,450))+MATCH(1,OFFSET(PrnDB!$J164,K163,,450),0)-1-ROW()-IF(OR(N162=1,N162=2),N162,0),1000)</f>
        <v>1000</v>
      </c>
      <c r="L164" s="296">
        <f ca="1">IF(PrnDB!$G164=0,0,IFERROR(INDEX(PrnDB!$S$3:$S$17,MATCH(PrnDB!$G164,PrnDB!$R$3:$R$17,0),1),3))</f>
        <v>0</v>
      </c>
      <c r="M164" s="296">
        <f ca="1">IFERROR(INDEX(PrnDB!$T$3:$T$17,MATCH(PrnDB!$G164,PrnDB!$R$3:$R$17,0),1),0)</f>
        <v>0</v>
      </c>
      <c r="N164" s="296">
        <f ca="1">IFERROR(INDEX(PrnDB!$U$3:$U$17,MATCH(PrnDB!$G164,PrnDB!$R$3:$R$17,0),1),0)</f>
        <v>0</v>
      </c>
      <c r="O164" s="141" t="b">
        <f t="shared" ca="1" si="20"/>
        <v>0</v>
      </c>
      <c r="P164" s="142" t="str">
        <f ca="1">IF(PrnDB!$L164=0,"",IF(PrnDB!$L164&gt;1,"    ","")&amp;IF(PrnDB!$L164=3,"    ","")&amp;PrnDB!$G164)</f>
        <v/>
      </c>
    </row>
    <row r="165" spans="2:16" x14ac:dyDescent="0.25">
      <c r="B165" s="136" t="str">
        <f t="shared" si="21"/>
        <v>Total Liabilities</v>
      </c>
      <c r="C165" s="136">
        <f t="shared" si="22"/>
        <v>3100</v>
      </c>
      <c r="D165" s="136">
        <f t="shared" si="23"/>
        <v>3600</v>
      </c>
      <c r="G165" s="143">
        <f ca="1">IF(N164=1,0,OFFSET(B165,PrnDB!$K165,0))</f>
        <v>0</v>
      </c>
      <c r="H165" s="140">
        <f ca="1">OFFSET(C165,PrnDB!$K165,0)</f>
        <v>0</v>
      </c>
      <c r="I165" s="295">
        <f ca="1">OFFSET(D165,PrnDB!$K165,0)</f>
        <v>0</v>
      </c>
      <c r="J165" s="295">
        <f t="shared" si="19"/>
        <v>1</v>
      </c>
      <c r="K165" s="295">
        <f ca="1">IFERROR(ROW(OFFSET(PrnDB!$J165,K164,,450))+MATCH(1,OFFSET(PrnDB!$J165,K164,,450),0)-1-ROW()-IF(OR(N163=1,N163=2),N163,0),1000)</f>
        <v>1000</v>
      </c>
      <c r="L165" s="296">
        <f ca="1">IF(PrnDB!$G165=0,0,IFERROR(INDEX(PrnDB!$S$3:$S$17,MATCH(PrnDB!$G165,PrnDB!$R$3:$R$17,0),1),3))</f>
        <v>0</v>
      </c>
      <c r="M165" s="296">
        <f ca="1">IFERROR(INDEX(PrnDB!$T$3:$T$17,MATCH(PrnDB!$G165,PrnDB!$R$3:$R$17,0),1),0)</f>
        <v>0</v>
      </c>
      <c r="N165" s="296">
        <f ca="1">IFERROR(INDEX(PrnDB!$U$3:$U$17,MATCH(PrnDB!$G165,PrnDB!$R$3:$R$17,0),1),0)</f>
        <v>0</v>
      </c>
      <c r="O165" s="141" t="b">
        <f t="shared" ca="1" si="20"/>
        <v>0</v>
      </c>
      <c r="P165" s="142" t="str">
        <f ca="1">IF(PrnDB!$L165=0,"",IF(PrnDB!$L165&gt;1,"    ","")&amp;IF(PrnDB!$L165=3,"    ","")&amp;PrnDB!$G165)</f>
        <v/>
      </c>
    </row>
    <row r="166" spans="2:16" x14ac:dyDescent="0.25">
      <c r="B166" s="136">
        <f t="shared" si="21"/>
        <v>0</v>
      </c>
      <c r="C166" s="136">
        <f t="shared" si="22"/>
        <v>0</v>
      </c>
      <c r="D166" s="136">
        <f t="shared" si="23"/>
        <v>0</v>
      </c>
      <c r="G166" s="143">
        <f ca="1">IF(N165=1,0,OFFSET(B166,PrnDB!$K166,0))</f>
        <v>0</v>
      </c>
      <c r="H166" s="140">
        <f ca="1">OFFSET(C166,PrnDB!$K166,0)</f>
        <v>0</v>
      </c>
      <c r="I166" s="295">
        <f ca="1">OFFSET(D166,PrnDB!$K166,0)</f>
        <v>0</v>
      </c>
      <c r="J166" s="295">
        <f t="shared" si="19"/>
        <v>0</v>
      </c>
      <c r="K166" s="295">
        <f ca="1">IFERROR(ROW(OFFSET(PrnDB!$J166,K165,,450))+MATCH(1,OFFSET(PrnDB!$J166,K165,,450),0)-1-ROW()-IF(OR(N164=1,N164=2),N164,0),1000)</f>
        <v>1000</v>
      </c>
      <c r="L166" s="296">
        <f ca="1">IF(PrnDB!$G166=0,0,IFERROR(INDEX(PrnDB!$S$3:$S$17,MATCH(PrnDB!$G166,PrnDB!$R$3:$R$17,0),1),3))</f>
        <v>0</v>
      </c>
      <c r="M166" s="296">
        <f ca="1">IFERROR(INDEX(PrnDB!$T$3:$T$17,MATCH(PrnDB!$G166,PrnDB!$R$3:$R$17,0),1),0)</f>
        <v>0</v>
      </c>
      <c r="N166" s="296">
        <f ca="1">IFERROR(INDEX(PrnDB!$U$3:$U$17,MATCH(PrnDB!$G166,PrnDB!$R$3:$R$17,0),1),0)</f>
        <v>0</v>
      </c>
      <c r="O166" s="141" t="b">
        <f t="shared" ca="1" si="20"/>
        <v>0</v>
      </c>
      <c r="P166" s="142" t="str">
        <f ca="1">IF(PrnDB!$L166=0,"",IF(PrnDB!$L166&gt;1,"    ","")&amp;IF(PrnDB!$L166=3,"    ","")&amp;PrnDB!$G166)</f>
        <v/>
      </c>
    </row>
    <row r="167" spans="2:16" x14ac:dyDescent="0.25">
      <c r="B167" s="136">
        <f t="shared" si="21"/>
        <v>0</v>
      </c>
      <c r="C167" s="136">
        <f t="shared" si="22"/>
        <v>0</v>
      </c>
      <c r="D167" s="136">
        <f t="shared" si="23"/>
        <v>0</v>
      </c>
      <c r="G167" s="143">
        <f ca="1">IF(N166=1,0,OFFSET(B167,PrnDB!$K167,0))</f>
        <v>0</v>
      </c>
      <c r="H167" s="140">
        <f ca="1">OFFSET(C167,PrnDB!$K167,0)</f>
        <v>0</v>
      </c>
      <c r="I167" s="295">
        <f ca="1">OFFSET(D167,PrnDB!$K167,0)</f>
        <v>0</v>
      </c>
      <c r="J167" s="295">
        <f t="shared" si="19"/>
        <v>0</v>
      </c>
      <c r="K167" s="295">
        <f ca="1">IFERROR(ROW(OFFSET(PrnDB!$J167,K166,,450))+MATCH(1,OFFSET(PrnDB!$J167,K166,,450),0)-1-ROW()-IF(OR(N165=1,N165=2),N165,0),1000)</f>
        <v>1000</v>
      </c>
      <c r="L167" s="296">
        <f ca="1">IF(PrnDB!$G167=0,0,IFERROR(INDEX(PrnDB!$S$3:$S$17,MATCH(PrnDB!$G167,PrnDB!$R$3:$R$17,0),1),3))</f>
        <v>0</v>
      </c>
      <c r="M167" s="296">
        <f ca="1">IFERROR(INDEX(PrnDB!$T$3:$T$17,MATCH(PrnDB!$G167,PrnDB!$R$3:$R$17,0),1),0)</f>
        <v>0</v>
      </c>
      <c r="N167" s="296">
        <f ca="1">IFERROR(INDEX(PrnDB!$U$3:$U$17,MATCH(PrnDB!$G167,PrnDB!$R$3:$R$17,0),1),0)</f>
        <v>0</v>
      </c>
      <c r="O167" s="141" t="b">
        <f t="shared" ca="1" si="20"/>
        <v>0</v>
      </c>
      <c r="P167" s="142" t="str">
        <f ca="1">IF(PrnDB!$L167=0,"",IF(PrnDB!$L167&gt;1,"    ","")&amp;IF(PrnDB!$L167=3,"    ","")&amp;PrnDB!$G167)</f>
        <v/>
      </c>
    </row>
    <row r="168" spans="2:16" x14ac:dyDescent="0.25">
      <c r="B168" s="136">
        <f t="shared" si="21"/>
        <v>0</v>
      </c>
      <c r="C168" s="136">
        <f t="shared" si="22"/>
        <v>0</v>
      </c>
      <c r="D168" s="136">
        <f t="shared" si="23"/>
        <v>0</v>
      </c>
      <c r="G168" s="143">
        <f ca="1">IF(N167=1,0,OFFSET(B168,PrnDB!$K168,0))</f>
        <v>0</v>
      </c>
      <c r="H168" s="140">
        <f ca="1">OFFSET(C168,PrnDB!$K168,0)</f>
        <v>0</v>
      </c>
      <c r="I168" s="295">
        <f ca="1">OFFSET(D168,PrnDB!$K168,0)</f>
        <v>0</v>
      </c>
      <c r="J168" s="295">
        <f t="shared" si="19"/>
        <v>0</v>
      </c>
      <c r="K168" s="295">
        <f ca="1">IFERROR(ROW(OFFSET(PrnDB!$J168,K167,,450))+MATCH(1,OFFSET(PrnDB!$J168,K167,,450),0)-1-ROW()-IF(OR(N166=1,N166=2),N166,0),1000)</f>
        <v>1000</v>
      </c>
      <c r="L168" s="296">
        <f ca="1">IF(PrnDB!$G168=0,0,IFERROR(INDEX(PrnDB!$S$3:$S$17,MATCH(PrnDB!$G168,PrnDB!$R$3:$R$17,0),1),3))</f>
        <v>0</v>
      </c>
      <c r="M168" s="296">
        <f ca="1">IFERROR(INDEX(PrnDB!$T$3:$T$17,MATCH(PrnDB!$G168,PrnDB!$R$3:$R$17,0),1),0)</f>
        <v>0</v>
      </c>
      <c r="N168" s="296">
        <f ca="1">IFERROR(INDEX(PrnDB!$U$3:$U$17,MATCH(PrnDB!$G168,PrnDB!$R$3:$R$17,0),1),0)</f>
        <v>0</v>
      </c>
      <c r="O168" s="141" t="b">
        <f t="shared" ca="1" si="20"/>
        <v>0</v>
      </c>
      <c r="P168" s="142" t="str">
        <f ca="1">IF(PrnDB!$L168=0,"",IF(PrnDB!$L168&gt;1,"    ","")&amp;IF(PrnDB!$L168=3,"    ","")&amp;PrnDB!$G168)</f>
        <v/>
      </c>
    </row>
    <row r="169" spans="2:16" x14ac:dyDescent="0.25">
      <c r="B169" s="136">
        <f t="shared" si="21"/>
        <v>0</v>
      </c>
      <c r="C169" s="136">
        <f t="shared" si="22"/>
        <v>0</v>
      </c>
      <c r="D169" s="136">
        <f t="shared" si="23"/>
        <v>0</v>
      </c>
      <c r="G169" s="143">
        <f ca="1">IF(N168=1,0,OFFSET(B169,PrnDB!$K169,0))</f>
        <v>0</v>
      </c>
      <c r="H169" s="140">
        <f ca="1">OFFSET(C169,PrnDB!$K169,0)</f>
        <v>0</v>
      </c>
      <c r="I169" s="295">
        <f ca="1">OFFSET(D169,PrnDB!$K169,0)</f>
        <v>0</v>
      </c>
      <c r="J169" s="295">
        <f t="shared" si="19"/>
        <v>0</v>
      </c>
      <c r="K169" s="295">
        <f ca="1">IFERROR(ROW(OFFSET(PrnDB!$J169,K168,,450))+MATCH(1,OFFSET(PrnDB!$J169,K168,,450),0)-1-ROW()-IF(OR(N167=1,N167=2),N167,0),1000)</f>
        <v>1000</v>
      </c>
      <c r="L169" s="296">
        <f ca="1">IF(PrnDB!$G169=0,0,IFERROR(INDEX(PrnDB!$S$3:$S$17,MATCH(PrnDB!$G169,PrnDB!$R$3:$R$17,0),1),3))</f>
        <v>0</v>
      </c>
      <c r="M169" s="296">
        <f ca="1">IFERROR(INDEX(PrnDB!$T$3:$T$17,MATCH(PrnDB!$G169,PrnDB!$R$3:$R$17,0),1),0)</f>
        <v>0</v>
      </c>
      <c r="N169" s="296">
        <f ca="1">IFERROR(INDEX(PrnDB!$U$3:$U$17,MATCH(PrnDB!$G169,PrnDB!$R$3:$R$17,0),1),0)</f>
        <v>0</v>
      </c>
      <c r="O169" s="141" t="b">
        <f t="shared" ca="1" si="20"/>
        <v>0</v>
      </c>
      <c r="P169" s="142" t="str">
        <f ca="1">IF(PrnDB!$L169=0,"",IF(PrnDB!$L169&gt;1,"    ","")&amp;IF(PrnDB!$L169=3,"    ","")&amp;PrnDB!$G169)</f>
        <v/>
      </c>
    </row>
    <row r="170" spans="2:16" x14ac:dyDescent="0.25">
      <c r="B170" s="136">
        <f t="shared" si="21"/>
        <v>0</v>
      </c>
      <c r="C170" s="136">
        <f t="shared" si="22"/>
        <v>0</v>
      </c>
      <c r="D170" s="136">
        <f t="shared" si="23"/>
        <v>0</v>
      </c>
      <c r="G170" s="143">
        <f ca="1">IF(N169=1,0,OFFSET(B170,PrnDB!$K170,0))</f>
        <v>0</v>
      </c>
      <c r="H170" s="140">
        <f ca="1">OFFSET(C170,PrnDB!$K170,0)</f>
        <v>0</v>
      </c>
      <c r="I170" s="295">
        <f ca="1">OFFSET(D170,PrnDB!$K170,0)</f>
        <v>0</v>
      </c>
      <c r="J170" s="295">
        <f t="shared" si="19"/>
        <v>0</v>
      </c>
      <c r="K170" s="295">
        <f ca="1">IFERROR(ROW(OFFSET(PrnDB!$J170,K169,,450))+MATCH(1,OFFSET(PrnDB!$J170,K169,,450),0)-1-ROW()-IF(OR(N168=1,N168=2),N168,0),1000)</f>
        <v>1000</v>
      </c>
      <c r="L170" s="296">
        <f ca="1">IF(PrnDB!$G170=0,0,IFERROR(INDEX(PrnDB!$S$3:$S$17,MATCH(PrnDB!$G170,PrnDB!$R$3:$R$17,0),1),3))</f>
        <v>0</v>
      </c>
      <c r="M170" s="296">
        <f ca="1">IFERROR(INDEX(PrnDB!$T$3:$T$17,MATCH(PrnDB!$G170,PrnDB!$R$3:$R$17,0),1),0)</f>
        <v>0</v>
      </c>
      <c r="N170" s="296">
        <f ca="1">IFERROR(INDEX(PrnDB!$U$3:$U$17,MATCH(PrnDB!$G170,PrnDB!$R$3:$R$17,0),1),0)</f>
        <v>0</v>
      </c>
      <c r="O170" s="141" t="b">
        <f t="shared" ca="1" si="20"/>
        <v>0</v>
      </c>
      <c r="P170" s="142" t="str">
        <f ca="1">IF(PrnDB!$L170=0,"",IF(PrnDB!$L170&gt;1,"    ","")&amp;IF(PrnDB!$L170=3,"    ","")&amp;PrnDB!$G170)</f>
        <v/>
      </c>
    </row>
    <row r="171" spans="2:16" x14ac:dyDescent="0.25">
      <c r="B171" s="136">
        <f t="shared" si="21"/>
        <v>0</v>
      </c>
      <c r="C171" s="136">
        <f t="shared" si="22"/>
        <v>0</v>
      </c>
      <c r="D171" s="136">
        <f t="shared" si="23"/>
        <v>0</v>
      </c>
      <c r="G171" s="143">
        <f ca="1">IF(N170=1,0,OFFSET(B171,PrnDB!$K171,0))</f>
        <v>0</v>
      </c>
      <c r="H171" s="140">
        <f ca="1">OFFSET(C171,PrnDB!$K171,0)</f>
        <v>0</v>
      </c>
      <c r="I171" s="295">
        <f ca="1">OFFSET(D171,PrnDB!$K171,0)</f>
        <v>0</v>
      </c>
      <c r="J171" s="295">
        <f t="shared" si="19"/>
        <v>0</v>
      </c>
      <c r="K171" s="295">
        <f ca="1">IFERROR(ROW(OFFSET(PrnDB!$J171,K170,,450))+MATCH(1,OFFSET(PrnDB!$J171,K170,,450),0)-1-ROW()-IF(OR(N169=1,N169=2),N169,0),1000)</f>
        <v>1000</v>
      </c>
      <c r="L171" s="296">
        <f ca="1">IF(PrnDB!$G171=0,0,IFERROR(INDEX(PrnDB!$S$3:$S$17,MATCH(PrnDB!$G171,PrnDB!$R$3:$R$17,0),1),3))</f>
        <v>0</v>
      </c>
      <c r="M171" s="296">
        <f ca="1">IFERROR(INDEX(PrnDB!$T$3:$T$17,MATCH(PrnDB!$G171,PrnDB!$R$3:$R$17,0),1),0)</f>
        <v>0</v>
      </c>
      <c r="N171" s="296">
        <f ca="1">IFERROR(INDEX(PrnDB!$U$3:$U$17,MATCH(PrnDB!$G171,PrnDB!$R$3:$R$17,0),1),0)</f>
        <v>0</v>
      </c>
      <c r="O171" s="141" t="b">
        <f t="shared" ca="1" si="20"/>
        <v>0</v>
      </c>
      <c r="P171" s="142" t="str">
        <f ca="1">IF(PrnDB!$L171=0,"",IF(PrnDB!$L171&gt;1,"    ","")&amp;IF(PrnDB!$L171=3,"    ","")&amp;PrnDB!$G171)</f>
        <v/>
      </c>
    </row>
    <row r="172" spans="2:16" x14ac:dyDescent="0.25">
      <c r="B172" s="136">
        <f t="shared" si="21"/>
        <v>0</v>
      </c>
      <c r="C172" s="136">
        <f t="shared" si="22"/>
        <v>0</v>
      </c>
      <c r="D172" s="136">
        <f t="shared" si="23"/>
        <v>0</v>
      </c>
      <c r="G172" s="143">
        <f ca="1">IF(N171=1,0,OFFSET(B172,PrnDB!$K172,0))</f>
        <v>0</v>
      </c>
      <c r="H172" s="140">
        <f ca="1">OFFSET(C172,PrnDB!$K172,0)</f>
        <v>0</v>
      </c>
      <c r="I172" s="295">
        <f ca="1">OFFSET(D172,PrnDB!$K172,0)</f>
        <v>0</v>
      </c>
      <c r="J172" s="295">
        <f t="shared" si="19"/>
        <v>0</v>
      </c>
      <c r="K172" s="295">
        <f ca="1">IFERROR(ROW(OFFSET(PrnDB!$J172,K171,,450))+MATCH(1,OFFSET(PrnDB!$J172,K171,,450),0)-1-ROW()-IF(OR(N170=1,N170=2),N170,0),1000)</f>
        <v>1000</v>
      </c>
      <c r="L172" s="296">
        <f ca="1">IF(PrnDB!$G172=0,0,IFERROR(INDEX(PrnDB!$S$3:$S$17,MATCH(PrnDB!$G172,PrnDB!$R$3:$R$17,0),1),3))</f>
        <v>0</v>
      </c>
      <c r="M172" s="296">
        <f ca="1">IFERROR(INDEX(PrnDB!$T$3:$T$17,MATCH(PrnDB!$G172,PrnDB!$R$3:$R$17,0),1),0)</f>
        <v>0</v>
      </c>
      <c r="N172" s="296">
        <f ca="1">IFERROR(INDEX(PrnDB!$U$3:$U$17,MATCH(PrnDB!$G172,PrnDB!$R$3:$R$17,0),1),0)</f>
        <v>0</v>
      </c>
      <c r="O172" s="141" t="b">
        <f t="shared" ca="1" si="20"/>
        <v>0</v>
      </c>
      <c r="P172" s="142" t="str">
        <f ca="1">IF(PrnDB!$L172=0,"",IF(PrnDB!$L172&gt;1,"    ","")&amp;IF(PrnDB!$L172=3,"    ","")&amp;PrnDB!$G172)</f>
        <v/>
      </c>
    </row>
    <row r="173" spans="2:16" x14ac:dyDescent="0.25">
      <c r="B173" s="136">
        <f t="shared" si="21"/>
        <v>0</v>
      </c>
      <c r="C173" s="136">
        <f t="shared" si="22"/>
        <v>0</v>
      </c>
      <c r="D173" s="136">
        <f t="shared" si="23"/>
        <v>0</v>
      </c>
      <c r="G173" s="143">
        <f ca="1">IF(N172=1,0,OFFSET(B173,PrnDB!$K173,0))</f>
        <v>0</v>
      </c>
      <c r="H173" s="140">
        <f ca="1">OFFSET(C173,PrnDB!$K173,0)</f>
        <v>0</v>
      </c>
      <c r="I173" s="295">
        <f ca="1">OFFSET(D173,PrnDB!$K173,0)</f>
        <v>0</v>
      </c>
      <c r="J173" s="295">
        <f t="shared" si="19"/>
        <v>0</v>
      </c>
      <c r="K173" s="295">
        <f ca="1">IFERROR(ROW(OFFSET(PrnDB!$J173,K172,,450))+MATCH(1,OFFSET(PrnDB!$J173,K172,,450),0)-1-ROW()-IF(OR(N171=1,N171=2),N171,0),1000)</f>
        <v>1000</v>
      </c>
      <c r="L173" s="296">
        <f ca="1">IF(PrnDB!$G173=0,0,IFERROR(INDEX(PrnDB!$S$3:$S$17,MATCH(PrnDB!$G173,PrnDB!$R$3:$R$17,0),1),3))</f>
        <v>0</v>
      </c>
      <c r="M173" s="296">
        <f ca="1">IFERROR(INDEX(PrnDB!$T$3:$T$17,MATCH(PrnDB!$G173,PrnDB!$R$3:$R$17,0),1),0)</f>
        <v>0</v>
      </c>
      <c r="N173" s="296">
        <f ca="1">IFERROR(INDEX(PrnDB!$U$3:$U$17,MATCH(PrnDB!$G173,PrnDB!$R$3:$R$17,0),1),0)</f>
        <v>0</v>
      </c>
      <c r="O173" s="141" t="b">
        <f t="shared" ca="1" si="20"/>
        <v>0</v>
      </c>
      <c r="P173" s="142" t="str">
        <f ca="1">IF(PrnDB!$L173=0,"",IF(PrnDB!$L173&gt;1,"    ","")&amp;IF(PrnDB!$L173=3,"    ","")&amp;PrnDB!$G173)</f>
        <v/>
      </c>
    </row>
    <row r="174" spans="2:16" x14ac:dyDescent="0.25">
      <c r="B174" s="136">
        <f t="shared" si="21"/>
        <v>0</v>
      </c>
      <c r="C174" s="136">
        <f t="shared" si="22"/>
        <v>0</v>
      </c>
      <c r="D174" s="136">
        <f t="shared" si="23"/>
        <v>0</v>
      </c>
      <c r="G174" s="143">
        <f ca="1">IF(N173=1,0,OFFSET(B174,PrnDB!$K174,0))</f>
        <v>0</v>
      </c>
      <c r="H174" s="140">
        <f ca="1">OFFSET(C174,PrnDB!$K174,0)</f>
        <v>0</v>
      </c>
      <c r="I174" s="295">
        <f ca="1">OFFSET(D174,PrnDB!$K174,0)</f>
        <v>0</v>
      </c>
      <c r="J174" s="295">
        <f t="shared" si="19"/>
        <v>0</v>
      </c>
      <c r="K174" s="295">
        <f ca="1">IFERROR(ROW(OFFSET(PrnDB!$J174,K173,,450))+MATCH(1,OFFSET(PrnDB!$J174,K173,,450),0)-1-ROW()-IF(OR(N172=1,N172=2),N172,0),1000)</f>
        <v>1000</v>
      </c>
      <c r="L174" s="296">
        <f ca="1">IF(PrnDB!$G174=0,0,IFERROR(INDEX(PrnDB!$S$3:$S$17,MATCH(PrnDB!$G174,PrnDB!$R$3:$R$17,0),1),3))</f>
        <v>0</v>
      </c>
      <c r="M174" s="296">
        <f ca="1">IFERROR(INDEX(PrnDB!$T$3:$T$17,MATCH(PrnDB!$G174,PrnDB!$R$3:$R$17,0),1),0)</f>
        <v>0</v>
      </c>
      <c r="N174" s="296">
        <f ca="1">IFERROR(INDEX(PrnDB!$U$3:$U$17,MATCH(PrnDB!$G174,PrnDB!$R$3:$R$17,0),1),0)</f>
        <v>0</v>
      </c>
      <c r="O174" s="141" t="b">
        <f t="shared" ca="1" si="20"/>
        <v>0</v>
      </c>
      <c r="P174" s="142" t="str">
        <f ca="1">IF(PrnDB!$L174=0,"",IF(PrnDB!$L174&gt;1,"    ","")&amp;IF(PrnDB!$L174=3,"    ","")&amp;PrnDB!$G174)</f>
        <v/>
      </c>
    </row>
    <row r="175" spans="2:16" x14ac:dyDescent="0.25">
      <c r="B175" s="136">
        <f t="shared" si="21"/>
        <v>0</v>
      </c>
      <c r="C175" s="136">
        <f t="shared" si="22"/>
        <v>0</v>
      </c>
      <c r="D175" s="136">
        <f t="shared" si="23"/>
        <v>0</v>
      </c>
      <c r="G175" s="143">
        <f ca="1">IF(N174=1,0,OFFSET(B175,PrnDB!$K175,0))</f>
        <v>0</v>
      </c>
      <c r="H175" s="140">
        <f ca="1">OFFSET(C175,PrnDB!$K175,0)</f>
        <v>0</v>
      </c>
      <c r="I175" s="295">
        <f ca="1">OFFSET(D175,PrnDB!$K175,0)</f>
        <v>0</v>
      </c>
      <c r="J175" s="295">
        <f t="shared" si="19"/>
        <v>0</v>
      </c>
      <c r="K175" s="295">
        <f ca="1">IFERROR(ROW(OFFSET(PrnDB!$J175,K174,,450))+MATCH(1,OFFSET(PrnDB!$J175,K174,,450),0)-1-ROW()-IF(OR(N173=1,N173=2),N173,0),1000)</f>
        <v>1000</v>
      </c>
      <c r="L175" s="296">
        <f ca="1">IF(PrnDB!$G175=0,0,IFERROR(INDEX(PrnDB!$S$3:$S$17,MATCH(PrnDB!$G175,PrnDB!$R$3:$R$17,0),1),3))</f>
        <v>0</v>
      </c>
      <c r="M175" s="296">
        <f ca="1">IFERROR(INDEX(PrnDB!$T$3:$T$17,MATCH(PrnDB!$G175,PrnDB!$R$3:$R$17,0),1),0)</f>
        <v>0</v>
      </c>
      <c r="N175" s="296">
        <f ca="1">IFERROR(INDEX(PrnDB!$U$3:$U$17,MATCH(PrnDB!$G175,PrnDB!$R$3:$R$17,0),1),0)</f>
        <v>0</v>
      </c>
      <c r="O175" s="141" t="b">
        <f t="shared" ca="1" si="20"/>
        <v>0</v>
      </c>
      <c r="P175" s="142" t="str">
        <f ca="1">IF(PrnDB!$L175=0,"",IF(PrnDB!$L175&gt;1,"    ","")&amp;IF(PrnDB!$L175=3,"    ","")&amp;PrnDB!$G175)</f>
        <v/>
      </c>
    </row>
    <row r="176" spans="2:16" x14ac:dyDescent="0.25">
      <c r="B176" s="136">
        <f t="shared" si="21"/>
        <v>0</v>
      </c>
      <c r="C176" s="136">
        <f t="shared" si="22"/>
        <v>0</v>
      </c>
      <c r="D176" s="136">
        <f t="shared" si="23"/>
        <v>0</v>
      </c>
      <c r="G176" s="143">
        <f ca="1">IF(N175=1,0,OFFSET(B176,PrnDB!$K176,0))</f>
        <v>0</v>
      </c>
      <c r="H176" s="140">
        <f ca="1">OFFSET(C176,PrnDB!$K176,0)</f>
        <v>0</v>
      </c>
      <c r="I176" s="295">
        <f ca="1">OFFSET(D176,PrnDB!$K176,0)</f>
        <v>0</v>
      </c>
      <c r="J176" s="295">
        <f t="shared" si="19"/>
        <v>0</v>
      </c>
      <c r="K176" s="295">
        <f ca="1">IFERROR(ROW(OFFSET(PrnDB!$J176,K175,,450))+MATCH(1,OFFSET(PrnDB!$J176,K175,,450),0)-1-ROW()-IF(OR(N174=1,N174=2),N174,0),1000)</f>
        <v>1000</v>
      </c>
      <c r="L176" s="296">
        <f ca="1">IF(PrnDB!$G176=0,0,IFERROR(INDEX(PrnDB!$S$3:$S$17,MATCH(PrnDB!$G176,PrnDB!$R$3:$R$17,0),1),3))</f>
        <v>0</v>
      </c>
      <c r="M176" s="296">
        <f ca="1">IFERROR(INDEX(PrnDB!$T$3:$T$17,MATCH(PrnDB!$G176,PrnDB!$R$3:$R$17,0),1),0)</f>
        <v>0</v>
      </c>
      <c r="N176" s="296">
        <f ca="1">IFERROR(INDEX(PrnDB!$U$3:$U$17,MATCH(PrnDB!$G176,PrnDB!$R$3:$R$17,0),1),0)</f>
        <v>0</v>
      </c>
      <c r="O176" s="141" t="b">
        <f t="shared" ca="1" si="20"/>
        <v>0</v>
      </c>
      <c r="P176" s="142" t="str">
        <f ca="1">IF(PrnDB!$L176=0,"",IF(PrnDB!$L176&gt;1,"    ","")&amp;IF(PrnDB!$L176=3,"    ","")&amp;PrnDB!$G176)</f>
        <v/>
      </c>
    </row>
    <row r="177" spans="2:16" x14ac:dyDescent="0.25">
      <c r="B177" s="136">
        <f t="shared" si="21"/>
        <v>0</v>
      </c>
      <c r="C177" s="136">
        <f t="shared" si="22"/>
        <v>0</v>
      </c>
      <c r="D177" s="136">
        <f t="shared" si="23"/>
        <v>0</v>
      </c>
      <c r="G177" s="143">
        <f ca="1">IF(N176=1,0,OFFSET(B177,PrnDB!$K177,0))</f>
        <v>0</v>
      </c>
      <c r="H177" s="140">
        <f ca="1">OFFSET(C177,PrnDB!$K177,0)</f>
        <v>0</v>
      </c>
      <c r="I177" s="295">
        <f ca="1">OFFSET(D177,PrnDB!$K177,0)</f>
        <v>0</v>
      </c>
      <c r="J177" s="295">
        <f t="shared" si="19"/>
        <v>0</v>
      </c>
      <c r="K177" s="295">
        <f ca="1">IFERROR(ROW(OFFSET(PrnDB!$J177,K176,,450))+MATCH(1,OFFSET(PrnDB!$J177,K176,,450),0)-1-ROW()-IF(OR(N175=1,N175=2),N175,0),1000)</f>
        <v>1000</v>
      </c>
      <c r="L177" s="296">
        <f ca="1">IF(PrnDB!$G177=0,0,IFERROR(INDEX(PrnDB!$S$3:$S$17,MATCH(PrnDB!$G177,PrnDB!$R$3:$R$17,0),1),3))</f>
        <v>0</v>
      </c>
      <c r="M177" s="296">
        <f ca="1">IFERROR(INDEX(PrnDB!$T$3:$T$17,MATCH(PrnDB!$G177,PrnDB!$R$3:$R$17,0),1),0)</f>
        <v>0</v>
      </c>
      <c r="N177" s="296">
        <f ca="1">IFERROR(INDEX(PrnDB!$U$3:$U$17,MATCH(PrnDB!$G177,PrnDB!$R$3:$R$17,0),1),0)</f>
        <v>0</v>
      </c>
      <c r="O177" s="141" t="b">
        <f t="shared" ca="1" si="20"/>
        <v>0</v>
      </c>
      <c r="P177" s="142" t="str">
        <f ca="1">IF(PrnDB!$L177=0,"",IF(PrnDB!$L177&gt;1,"    ","")&amp;IF(PrnDB!$L177=3,"    ","")&amp;PrnDB!$G177)</f>
        <v/>
      </c>
    </row>
    <row r="178" spans="2:16" x14ac:dyDescent="0.25">
      <c r="B178" s="136">
        <f t="shared" si="21"/>
        <v>0</v>
      </c>
      <c r="C178" s="136">
        <f t="shared" si="22"/>
        <v>0</v>
      </c>
      <c r="D178" s="136">
        <f t="shared" si="23"/>
        <v>0</v>
      </c>
      <c r="G178" s="143">
        <f ca="1">IF(N177=1,0,OFFSET(B178,PrnDB!$K178,0))</f>
        <v>0</v>
      </c>
      <c r="H178" s="140">
        <f ca="1">OFFSET(C178,PrnDB!$K178,0)</f>
        <v>0</v>
      </c>
      <c r="I178" s="295">
        <f ca="1">OFFSET(D178,PrnDB!$K178,0)</f>
        <v>0</v>
      </c>
      <c r="J178" s="295">
        <f t="shared" si="19"/>
        <v>0</v>
      </c>
      <c r="K178" s="295">
        <f ca="1">IFERROR(ROW(OFFSET(PrnDB!$J178,K177,,450))+MATCH(1,OFFSET(PrnDB!$J178,K177,,450),0)-1-ROW()-IF(OR(N176=1,N176=2),N176,0),1000)</f>
        <v>1000</v>
      </c>
      <c r="L178" s="296">
        <f ca="1">IF(PrnDB!$G178=0,0,IFERROR(INDEX(PrnDB!$S$3:$S$17,MATCH(PrnDB!$G178,PrnDB!$R$3:$R$17,0),1),3))</f>
        <v>0</v>
      </c>
      <c r="M178" s="296">
        <f ca="1">IFERROR(INDEX(PrnDB!$T$3:$T$17,MATCH(PrnDB!$G178,PrnDB!$R$3:$R$17,0),1),0)</f>
        <v>0</v>
      </c>
      <c r="N178" s="296">
        <f ca="1">IFERROR(INDEX(PrnDB!$U$3:$U$17,MATCH(PrnDB!$G178,PrnDB!$R$3:$R$17,0),1),0)</f>
        <v>0</v>
      </c>
      <c r="O178" s="141" t="b">
        <f t="shared" ca="1" si="20"/>
        <v>0</v>
      </c>
      <c r="P178" s="142" t="str">
        <f ca="1">IF(PrnDB!$L178=0,"",IF(PrnDB!$L178&gt;1,"    ","")&amp;IF(PrnDB!$L178=3,"    ","")&amp;PrnDB!$G178)</f>
        <v/>
      </c>
    </row>
    <row r="179" spans="2:16" x14ac:dyDescent="0.25">
      <c r="B179" s="136">
        <f t="shared" si="21"/>
        <v>0</v>
      </c>
      <c r="C179" s="136">
        <f t="shared" si="22"/>
        <v>0</v>
      </c>
      <c r="D179" s="136">
        <f t="shared" si="23"/>
        <v>0</v>
      </c>
      <c r="G179" s="143">
        <f ca="1">IF(N178=1,0,OFFSET(B179,PrnDB!$K179,0))</f>
        <v>0</v>
      </c>
      <c r="H179" s="140">
        <f ca="1">OFFSET(C179,PrnDB!$K179,0)</f>
        <v>0</v>
      </c>
      <c r="I179" s="295">
        <f ca="1">OFFSET(D179,PrnDB!$K179,0)</f>
        <v>0</v>
      </c>
      <c r="J179" s="295">
        <f t="shared" si="19"/>
        <v>0</v>
      </c>
      <c r="K179" s="295">
        <f ca="1">IFERROR(ROW(OFFSET(PrnDB!$J179,K178,,450))+MATCH(1,OFFSET(PrnDB!$J179,K178,,450),0)-1-ROW()-IF(OR(N177=1,N177=2),N177,0),1000)</f>
        <v>1000</v>
      </c>
      <c r="L179" s="296">
        <f ca="1">IF(PrnDB!$G179=0,0,IFERROR(INDEX(PrnDB!$S$3:$S$17,MATCH(PrnDB!$G179,PrnDB!$R$3:$R$17,0),1),3))</f>
        <v>0</v>
      </c>
      <c r="M179" s="296">
        <f ca="1">IFERROR(INDEX(PrnDB!$T$3:$T$17,MATCH(PrnDB!$G179,PrnDB!$R$3:$R$17,0),1),0)</f>
        <v>0</v>
      </c>
      <c r="N179" s="296">
        <f ca="1">IFERROR(INDEX(PrnDB!$U$3:$U$17,MATCH(PrnDB!$G179,PrnDB!$R$3:$R$17,0),1),0)</f>
        <v>0</v>
      </c>
      <c r="O179" s="141" t="b">
        <f t="shared" ca="1" si="20"/>
        <v>0</v>
      </c>
      <c r="P179" s="142" t="str">
        <f ca="1">IF(PrnDB!$L179=0,"",IF(PrnDB!$L179&gt;1,"    ","")&amp;IF(PrnDB!$L179=3,"    ","")&amp;PrnDB!$G179)</f>
        <v/>
      </c>
    </row>
    <row r="180" spans="2:16" x14ac:dyDescent="0.25">
      <c r="B180" s="136">
        <f t="shared" si="21"/>
        <v>0</v>
      </c>
      <c r="C180" s="136">
        <f t="shared" si="22"/>
        <v>0</v>
      </c>
      <c r="D180" s="136">
        <f t="shared" si="23"/>
        <v>0</v>
      </c>
      <c r="G180" s="143">
        <f ca="1">IF(N179=1,0,OFFSET(B180,PrnDB!$K180,0))</f>
        <v>0</v>
      </c>
      <c r="H180" s="140">
        <f ca="1">OFFSET(C180,PrnDB!$K180,0)</f>
        <v>0</v>
      </c>
      <c r="I180" s="295">
        <f ca="1">OFFSET(D180,PrnDB!$K180,0)</f>
        <v>0</v>
      </c>
      <c r="J180" s="295">
        <f t="shared" si="19"/>
        <v>0</v>
      </c>
      <c r="K180" s="295">
        <f ca="1">IFERROR(ROW(OFFSET(PrnDB!$J180,K179,,450))+MATCH(1,OFFSET(PrnDB!$J180,K179,,450),0)-1-ROW()-IF(OR(N178=1,N178=2),N178,0),1000)</f>
        <v>1000</v>
      </c>
      <c r="L180" s="296">
        <f ca="1">IF(PrnDB!$G180=0,0,IFERROR(INDEX(PrnDB!$S$3:$S$17,MATCH(PrnDB!$G180,PrnDB!$R$3:$R$17,0),1),3))</f>
        <v>0</v>
      </c>
      <c r="M180" s="296">
        <f ca="1">IFERROR(INDEX(PrnDB!$T$3:$T$17,MATCH(PrnDB!$G180,PrnDB!$R$3:$R$17,0),1),0)</f>
        <v>0</v>
      </c>
      <c r="N180" s="296">
        <f ca="1">IFERROR(INDEX(PrnDB!$U$3:$U$17,MATCH(PrnDB!$G180,PrnDB!$R$3:$R$17,0),1),0)</f>
        <v>0</v>
      </c>
      <c r="O180" s="141" t="b">
        <f t="shared" ca="1" si="20"/>
        <v>0</v>
      </c>
      <c r="P180" s="142" t="str">
        <f ca="1">IF(PrnDB!$L180=0,"",IF(PrnDB!$L180&gt;1,"    ","")&amp;IF(PrnDB!$L180=3,"    ","")&amp;PrnDB!$G180)</f>
        <v/>
      </c>
    </row>
    <row r="181" spans="2:16" x14ac:dyDescent="0.25">
      <c r="B181" s="136">
        <f t="shared" si="21"/>
        <v>0</v>
      </c>
      <c r="C181" s="136">
        <f t="shared" si="22"/>
        <v>0</v>
      </c>
      <c r="D181" s="136">
        <f t="shared" si="23"/>
        <v>0</v>
      </c>
      <c r="G181" s="143">
        <f ca="1">IF(N180=1,0,OFFSET(B181,PrnDB!$K181,0))</f>
        <v>0</v>
      </c>
      <c r="H181" s="140">
        <f ca="1">OFFSET(C181,PrnDB!$K181,0)</f>
        <v>0</v>
      </c>
      <c r="I181" s="295">
        <f ca="1">OFFSET(D181,PrnDB!$K181,0)</f>
        <v>0</v>
      </c>
      <c r="J181" s="295">
        <f t="shared" si="19"/>
        <v>0</v>
      </c>
      <c r="K181" s="295">
        <f ca="1">IFERROR(ROW(OFFSET(PrnDB!$J181,K180,,450))+MATCH(1,OFFSET(PrnDB!$J181,K180,,450),0)-1-ROW()-IF(OR(N179=1,N179=2),N179,0),1000)</f>
        <v>1000</v>
      </c>
      <c r="L181" s="296">
        <f ca="1">IF(PrnDB!$G181=0,0,IFERROR(INDEX(PrnDB!$S$3:$S$17,MATCH(PrnDB!$G181,PrnDB!$R$3:$R$17,0),1),3))</f>
        <v>0</v>
      </c>
      <c r="M181" s="296">
        <f ca="1">IFERROR(INDEX(PrnDB!$T$3:$T$17,MATCH(PrnDB!$G181,PrnDB!$R$3:$R$17,0),1),0)</f>
        <v>0</v>
      </c>
      <c r="N181" s="296">
        <f ca="1">IFERROR(INDEX(PrnDB!$U$3:$U$17,MATCH(PrnDB!$G181,PrnDB!$R$3:$R$17,0),1),0)</f>
        <v>0</v>
      </c>
      <c r="O181" s="141" t="b">
        <f t="shared" ca="1" si="20"/>
        <v>0</v>
      </c>
      <c r="P181" s="142" t="str">
        <f ca="1">IF(PrnDB!$L181=0,"",IF(PrnDB!$L181&gt;1,"    ","")&amp;IF(PrnDB!$L181=3,"    ","")&amp;PrnDB!$G181)</f>
        <v/>
      </c>
    </row>
    <row r="182" spans="2:16" x14ac:dyDescent="0.25">
      <c r="B182" s="136">
        <f t="shared" si="21"/>
        <v>0</v>
      </c>
      <c r="C182" s="136">
        <f t="shared" si="22"/>
        <v>0</v>
      </c>
      <c r="D182" s="136">
        <f t="shared" si="23"/>
        <v>0</v>
      </c>
      <c r="G182" s="143">
        <f ca="1">IF(N181=1,0,OFFSET(B182,PrnDB!$K182,0))</f>
        <v>0</v>
      </c>
      <c r="H182" s="140">
        <f ca="1">OFFSET(C182,PrnDB!$K182,0)</f>
        <v>0</v>
      </c>
      <c r="I182" s="295">
        <f ca="1">OFFSET(D182,PrnDB!$K182,0)</f>
        <v>0</v>
      </c>
      <c r="J182" s="295">
        <f t="shared" si="19"/>
        <v>0</v>
      </c>
      <c r="K182" s="295">
        <f ca="1">IFERROR(ROW(OFFSET(PrnDB!$J182,K181,,450))+MATCH(1,OFFSET(PrnDB!$J182,K181,,450),0)-1-ROW()-IF(OR(N180=1,N180=2),N180,0),1000)</f>
        <v>1000</v>
      </c>
      <c r="L182" s="296">
        <f ca="1">IF(PrnDB!$G182=0,0,IFERROR(INDEX(PrnDB!$S$3:$S$17,MATCH(PrnDB!$G182,PrnDB!$R$3:$R$17,0),1),3))</f>
        <v>0</v>
      </c>
      <c r="M182" s="296">
        <f ca="1">IFERROR(INDEX(PrnDB!$T$3:$T$17,MATCH(PrnDB!$G182,PrnDB!$R$3:$R$17,0),1),0)</f>
        <v>0</v>
      </c>
      <c r="N182" s="296">
        <f ca="1">IFERROR(INDEX(PrnDB!$U$3:$U$17,MATCH(PrnDB!$G182,PrnDB!$R$3:$R$17,0),1),0)</f>
        <v>0</v>
      </c>
      <c r="O182" s="141" t="b">
        <f t="shared" ca="1" si="20"/>
        <v>0</v>
      </c>
      <c r="P182" s="142" t="str">
        <f ca="1">IF(PrnDB!$L182=0,"",IF(PrnDB!$L182&gt;1,"    ","")&amp;IF(PrnDB!$L182=3,"    ","")&amp;PrnDB!$G182)</f>
        <v/>
      </c>
    </row>
    <row r="183" spans="2:16" x14ac:dyDescent="0.25">
      <c r="B183" s="136">
        <f t="shared" si="21"/>
        <v>0</v>
      </c>
      <c r="C183" s="136">
        <f t="shared" si="22"/>
        <v>0</v>
      </c>
      <c r="D183" s="136">
        <f t="shared" si="23"/>
        <v>0</v>
      </c>
      <c r="G183" s="143">
        <f ca="1">IF(N182=1,0,OFFSET(B183,PrnDB!$K183,0))</f>
        <v>0</v>
      </c>
      <c r="H183" s="140">
        <f ca="1">OFFSET(C183,PrnDB!$K183,0)</f>
        <v>0</v>
      </c>
      <c r="I183" s="295">
        <f ca="1">OFFSET(D183,PrnDB!$K183,0)</f>
        <v>0</v>
      </c>
      <c r="J183" s="295">
        <f t="shared" si="19"/>
        <v>0</v>
      </c>
      <c r="K183" s="295">
        <f ca="1">IFERROR(ROW(OFFSET(PrnDB!$J183,K182,,450))+MATCH(1,OFFSET(PrnDB!$J183,K182,,450),0)-1-ROW()-IF(OR(N181=1,N181=2),N181,0),1000)</f>
        <v>1000</v>
      </c>
      <c r="L183" s="296">
        <f ca="1">IF(PrnDB!$G183=0,0,IFERROR(INDEX(PrnDB!$S$3:$S$17,MATCH(PrnDB!$G183,PrnDB!$R$3:$R$17,0),1),3))</f>
        <v>0</v>
      </c>
      <c r="M183" s="296">
        <f ca="1">IFERROR(INDEX(PrnDB!$T$3:$T$17,MATCH(PrnDB!$G183,PrnDB!$R$3:$R$17,0),1),0)</f>
        <v>0</v>
      </c>
      <c r="N183" s="296">
        <f ca="1">IFERROR(INDEX(PrnDB!$U$3:$U$17,MATCH(PrnDB!$G183,PrnDB!$R$3:$R$17,0),1),0)</f>
        <v>0</v>
      </c>
      <c r="O183" s="141" t="b">
        <f t="shared" ca="1" si="20"/>
        <v>0</v>
      </c>
      <c r="P183" s="142" t="str">
        <f ca="1">IF(PrnDB!$L183=0,"",IF(PrnDB!$L183&gt;1,"    ","")&amp;IF(PrnDB!$L183=3,"    ","")&amp;PrnDB!$G183)</f>
        <v/>
      </c>
    </row>
    <row r="184" spans="2:16" x14ac:dyDescent="0.25">
      <c r="B184" s="136">
        <f t="shared" si="21"/>
        <v>0</v>
      </c>
      <c r="C184" s="136">
        <f t="shared" si="22"/>
        <v>0</v>
      </c>
      <c r="D184" s="136">
        <f t="shared" si="23"/>
        <v>0</v>
      </c>
      <c r="G184" s="143">
        <f ca="1">IF(N183=1,0,OFFSET(B184,PrnDB!$K184,0))</f>
        <v>0</v>
      </c>
      <c r="H184" s="140">
        <f ca="1">OFFSET(C184,PrnDB!$K184,0)</f>
        <v>0</v>
      </c>
      <c r="I184" s="295">
        <f ca="1">OFFSET(D184,PrnDB!$K184,0)</f>
        <v>0</v>
      </c>
      <c r="J184" s="295">
        <f t="shared" si="19"/>
        <v>0</v>
      </c>
      <c r="K184" s="295">
        <f ca="1">IFERROR(ROW(OFFSET(PrnDB!$J184,K183,,450))+MATCH(1,OFFSET(PrnDB!$J184,K183,,450),0)-1-ROW()-IF(OR(N182=1,N182=2),N182,0),1000)</f>
        <v>1000</v>
      </c>
      <c r="L184" s="296">
        <f ca="1">IF(PrnDB!$G184=0,0,IFERROR(INDEX(PrnDB!$S$3:$S$17,MATCH(PrnDB!$G184,PrnDB!$R$3:$R$17,0),1),3))</f>
        <v>0</v>
      </c>
      <c r="M184" s="296">
        <f ca="1">IFERROR(INDEX(PrnDB!$T$3:$T$17,MATCH(PrnDB!$G184,PrnDB!$R$3:$R$17,0),1),0)</f>
        <v>0</v>
      </c>
      <c r="N184" s="296">
        <f ca="1">IFERROR(INDEX(PrnDB!$U$3:$U$17,MATCH(PrnDB!$G184,PrnDB!$R$3:$R$17,0),1),0)</f>
        <v>0</v>
      </c>
      <c r="O184" s="141" t="b">
        <f t="shared" ca="1" si="20"/>
        <v>0</v>
      </c>
      <c r="P184" s="142" t="str">
        <f ca="1">IF(PrnDB!$L184=0,"",IF(PrnDB!$L184&gt;1,"    ","")&amp;IF(PrnDB!$L184=3,"    ","")&amp;PrnDB!$G184)</f>
        <v/>
      </c>
    </row>
    <row r="185" spans="2:16" x14ac:dyDescent="0.25">
      <c r="B185" s="136">
        <f t="shared" ref="B185:B216" si="24">IF(ROW(A185)+4-149&lt;=ROW(TotalLiabilities1),INDEX(Input,ROW(A185)+1-150,9),0)</f>
        <v>0</v>
      </c>
      <c r="C185" s="136">
        <f t="shared" ref="C185:C216" si="25">IF(ROW()+4-149&lt;=ROW(TotalLiabilities1),INDEX(Input,ROW()+1-150,10),0)</f>
        <v>0</v>
      </c>
      <c r="D185" s="136">
        <f t="shared" ref="D185:D216" si="26">IF(ROW()+4-149&lt;=ROW(TotalLiabilities1),INDEX(Input,ROW()+1-150,11),0)</f>
        <v>0</v>
      </c>
      <c r="G185" s="143">
        <f ca="1">IF(N184=1,0,OFFSET(B185,PrnDB!$K185,0))</f>
        <v>0</v>
      </c>
      <c r="H185" s="140">
        <f ca="1">OFFSET(C185,PrnDB!$K185,0)</f>
        <v>0</v>
      </c>
      <c r="I185" s="295">
        <f ca="1">OFFSET(D185,PrnDB!$K185,0)</f>
        <v>0</v>
      </c>
      <c r="J185" s="295">
        <f t="shared" si="19"/>
        <v>0</v>
      </c>
      <c r="K185" s="295">
        <f ca="1">IFERROR(ROW(OFFSET(PrnDB!$J185,K184,,450))+MATCH(1,OFFSET(PrnDB!$J185,K184,,450),0)-1-ROW()-IF(OR(N183=1,N183=2),N183,0),1000)</f>
        <v>1000</v>
      </c>
      <c r="L185" s="296">
        <f ca="1">IF(PrnDB!$G185=0,0,IFERROR(INDEX(PrnDB!$S$3:$S$17,MATCH(PrnDB!$G185,PrnDB!$R$3:$R$17,0),1),3))</f>
        <v>0</v>
      </c>
      <c r="M185" s="296">
        <f ca="1">IFERROR(INDEX(PrnDB!$T$3:$T$17,MATCH(PrnDB!$G185,PrnDB!$R$3:$R$17,0),1),0)</f>
        <v>0</v>
      </c>
      <c r="N185" s="296">
        <f ca="1">IFERROR(INDEX(PrnDB!$U$3:$U$17,MATCH(PrnDB!$G185,PrnDB!$R$3:$R$17,0),1),0)</f>
        <v>0</v>
      </c>
      <c r="O185" s="141" t="b">
        <f t="shared" ca="1" si="20"/>
        <v>0</v>
      </c>
      <c r="P185" s="142" t="str">
        <f ca="1">IF(PrnDB!$L185=0,"",IF(PrnDB!$L185&gt;1,"    ","")&amp;IF(PrnDB!$L185=3,"    ","")&amp;PrnDB!$G185)</f>
        <v/>
      </c>
    </row>
    <row r="186" spans="2:16" x14ac:dyDescent="0.25">
      <c r="B186" s="136">
        <f t="shared" si="24"/>
        <v>0</v>
      </c>
      <c r="C186" s="136">
        <f t="shared" si="25"/>
        <v>0</v>
      </c>
      <c r="D186" s="136">
        <f t="shared" si="26"/>
        <v>0</v>
      </c>
      <c r="G186" s="143">
        <f ca="1">IF(N185=1,0,OFFSET(B186,PrnDB!$K186,0))</f>
        <v>0</v>
      </c>
      <c r="H186" s="140">
        <f ca="1">OFFSET(C186,PrnDB!$K186,0)</f>
        <v>0</v>
      </c>
      <c r="I186" s="295">
        <f ca="1">OFFSET(D186,PrnDB!$K186,0)</f>
        <v>0</v>
      </c>
      <c r="J186" s="295">
        <f t="shared" si="19"/>
        <v>0</v>
      </c>
      <c r="K186" s="295">
        <f ca="1">IFERROR(ROW(OFFSET(PrnDB!$J186,K185,,450))+MATCH(1,OFFSET(PrnDB!$J186,K185,,450),0)-1-ROW()-IF(OR(N184=1,N184=2),N184,0),1000)</f>
        <v>1000</v>
      </c>
      <c r="L186" s="296">
        <f ca="1">IF(PrnDB!$G186=0,0,IFERROR(INDEX(PrnDB!$S$3:$S$17,MATCH(PrnDB!$G186,PrnDB!$R$3:$R$17,0),1),3))</f>
        <v>0</v>
      </c>
      <c r="M186" s="296">
        <f ca="1">IFERROR(INDEX(PrnDB!$T$3:$T$17,MATCH(PrnDB!$G186,PrnDB!$R$3:$R$17,0),1),0)</f>
        <v>0</v>
      </c>
      <c r="N186" s="296">
        <f ca="1">IFERROR(INDEX(PrnDB!$U$3:$U$17,MATCH(PrnDB!$G186,PrnDB!$R$3:$R$17,0),1),0)</f>
        <v>0</v>
      </c>
      <c r="O186" s="141" t="b">
        <f t="shared" ca="1" si="20"/>
        <v>0</v>
      </c>
      <c r="P186" s="142" t="str">
        <f ca="1">IF(PrnDB!$L186=0,"",IF(PrnDB!$L186&gt;1,"    ","")&amp;IF(PrnDB!$L186=3,"    ","")&amp;PrnDB!$G186)</f>
        <v/>
      </c>
    </row>
    <row r="187" spans="2:16" x14ac:dyDescent="0.25">
      <c r="B187" s="136">
        <f t="shared" si="24"/>
        <v>0</v>
      </c>
      <c r="C187" s="136">
        <f t="shared" si="25"/>
        <v>0</v>
      </c>
      <c r="D187" s="136">
        <f t="shared" si="26"/>
        <v>0</v>
      </c>
      <c r="G187" s="143">
        <f ca="1">IF(N186=1,0,OFFSET(B187,PrnDB!$K187,0))</f>
        <v>0</v>
      </c>
      <c r="H187" s="140">
        <f ca="1">OFFSET(C187,PrnDB!$K187,0)</f>
        <v>0</v>
      </c>
      <c r="I187" s="295">
        <f ca="1">OFFSET(D187,PrnDB!$K187,0)</f>
        <v>0</v>
      </c>
      <c r="J187" s="295">
        <f t="shared" si="19"/>
        <v>0</v>
      </c>
      <c r="K187" s="295">
        <f ca="1">IFERROR(ROW(OFFSET(PrnDB!$J187,K186,,450))+MATCH(1,OFFSET(PrnDB!$J187,K186,,450),0)-1-ROW()-IF(OR(N185=1,N185=2),N185,0),1000)</f>
        <v>1000</v>
      </c>
      <c r="L187" s="296">
        <f ca="1">IF(PrnDB!$G187=0,0,IFERROR(INDEX(PrnDB!$S$3:$S$17,MATCH(PrnDB!$G187,PrnDB!$R$3:$R$17,0),1),3))</f>
        <v>0</v>
      </c>
      <c r="M187" s="296">
        <f ca="1">IFERROR(INDEX(PrnDB!$T$3:$T$17,MATCH(PrnDB!$G187,PrnDB!$R$3:$R$17,0),1),0)</f>
        <v>0</v>
      </c>
      <c r="N187" s="296">
        <f ca="1">IFERROR(INDEX(PrnDB!$U$3:$U$17,MATCH(PrnDB!$G187,PrnDB!$R$3:$R$17,0),1),0)</f>
        <v>0</v>
      </c>
      <c r="O187" s="141" t="b">
        <f t="shared" ca="1" si="20"/>
        <v>0</v>
      </c>
      <c r="P187" s="142" t="str">
        <f ca="1">IF(PrnDB!$L187=0,"",IF(PrnDB!$L187&gt;1,"    ","")&amp;IF(PrnDB!$L187=3,"    ","")&amp;PrnDB!$G187)</f>
        <v/>
      </c>
    </row>
    <row r="188" spans="2:16" x14ac:dyDescent="0.25">
      <c r="B188" s="136">
        <f t="shared" si="24"/>
        <v>0</v>
      </c>
      <c r="C188" s="136">
        <f t="shared" si="25"/>
        <v>0</v>
      </c>
      <c r="D188" s="136">
        <f t="shared" si="26"/>
        <v>0</v>
      </c>
      <c r="G188" s="143">
        <f ca="1">IF(N187=1,0,OFFSET(B188,PrnDB!$K188,0))</f>
        <v>0</v>
      </c>
      <c r="H188" s="140">
        <f ca="1">OFFSET(C188,PrnDB!$K188,0)</f>
        <v>0</v>
      </c>
      <c r="I188" s="295">
        <f ca="1">OFFSET(D188,PrnDB!$K188,0)</f>
        <v>0</v>
      </c>
      <c r="J188" s="295">
        <f t="shared" si="19"/>
        <v>0</v>
      </c>
      <c r="K188" s="295">
        <f ca="1">IFERROR(ROW(OFFSET(PrnDB!$J188,K187,,450))+MATCH(1,OFFSET(PrnDB!$J188,K187,,450),0)-1-ROW()-IF(OR(N186=1,N186=2),N186,0),1000)</f>
        <v>1000</v>
      </c>
      <c r="L188" s="296">
        <f ca="1">IF(PrnDB!$G188=0,0,IFERROR(INDEX(PrnDB!$S$3:$S$17,MATCH(PrnDB!$G188,PrnDB!$R$3:$R$17,0),1),3))</f>
        <v>0</v>
      </c>
      <c r="M188" s="296">
        <f ca="1">IFERROR(INDEX(PrnDB!$T$3:$T$17,MATCH(PrnDB!$G188,PrnDB!$R$3:$R$17,0),1),0)</f>
        <v>0</v>
      </c>
      <c r="N188" s="296">
        <f ca="1">IFERROR(INDEX(PrnDB!$U$3:$U$17,MATCH(PrnDB!$G188,PrnDB!$R$3:$R$17,0),1),0)</f>
        <v>0</v>
      </c>
      <c r="O188" s="141" t="b">
        <f t="shared" ca="1" si="20"/>
        <v>0</v>
      </c>
      <c r="P188" s="142" t="str">
        <f ca="1">IF(PrnDB!$L188=0,"",IF(PrnDB!$L188&gt;1,"    ","")&amp;IF(PrnDB!$L188=3,"    ","")&amp;PrnDB!$G188)</f>
        <v/>
      </c>
    </row>
    <row r="189" spans="2:16" x14ac:dyDescent="0.25">
      <c r="B189" s="136">
        <f t="shared" si="24"/>
        <v>0</v>
      </c>
      <c r="C189" s="136">
        <f t="shared" si="25"/>
        <v>0</v>
      </c>
      <c r="D189" s="136">
        <f t="shared" si="26"/>
        <v>0</v>
      </c>
      <c r="G189" s="143">
        <f ca="1">IF(N188=1,0,OFFSET(B189,PrnDB!$K189,0))</f>
        <v>0</v>
      </c>
      <c r="H189" s="140">
        <f ca="1">OFFSET(C189,PrnDB!$K189,0)</f>
        <v>0</v>
      </c>
      <c r="I189" s="295">
        <f ca="1">OFFSET(D189,PrnDB!$K189,0)</f>
        <v>0</v>
      </c>
      <c r="J189" s="295">
        <f t="shared" si="19"/>
        <v>0</v>
      </c>
      <c r="K189" s="295">
        <f ca="1">IFERROR(ROW(OFFSET(PrnDB!$J189,K188,,450))+MATCH(1,OFFSET(PrnDB!$J189,K188,,450),0)-1-ROW()-IF(OR(N187=1,N187=2),N187,0),1000)</f>
        <v>1000</v>
      </c>
      <c r="L189" s="296">
        <f ca="1">IF(PrnDB!$G189=0,0,IFERROR(INDEX(PrnDB!$S$3:$S$17,MATCH(PrnDB!$G189,PrnDB!$R$3:$R$17,0),1),3))</f>
        <v>0</v>
      </c>
      <c r="M189" s="296">
        <f ca="1">IFERROR(INDEX(PrnDB!$T$3:$T$17,MATCH(PrnDB!$G189,PrnDB!$R$3:$R$17,0),1),0)</f>
        <v>0</v>
      </c>
      <c r="N189" s="296">
        <f ca="1">IFERROR(INDEX(PrnDB!$U$3:$U$17,MATCH(PrnDB!$G189,PrnDB!$R$3:$R$17,0),1),0)</f>
        <v>0</v>
      </c>
      <c r="O189" s="141" t="b">
        <f t="shared" ca="1" si="20"/>
        <v>0</v>
      </c>
      <c r="P189" s="142" t="str">
        <f ca="1">IF(PrnDB!$L189=0,"",IF(PrnDB!$L189&gt;1,"    ","")&amp;IF(PrnDB!$L189=3,"    ","")&amp;PrnDB!$G189)</f>
        <v/>
      </c>
    </row>
    <row r="190" spans="2:16" x14ac:dyDescent="0.25">
      <c r="B190" s="136">
        <f t="shared" si="24"/>
        <v>0</v>
      </c>
      <c r="C190" s="136">
        <f t="shared" si="25"/>
        <v>0</v>
      </c>
      <c r="D190" s="136">
        <f t="shared" si="26"/>
        <v>0</v>
      </c>
      <c r="G190" s="143">
        <f ca="1">IF(N189=1,0,OFFSET(B190,PrnDB!$K190,0))</f>
        <v>0</v>
      </c>
      <c r="H190" s="140">
        <f ca="1">OFFSET(C190,PrnDB!$K190,0)</f>
        <v>0</v>
      </c>
      <c r="I190" s="295">
        <f ca="1">OFFSET(D190,PrnDB!$K190,0)</f>
        <v>0</v>
      </c>
      <c r="J190" s="295">
        <f t="shared" si="19"/>
        <v>0</v>
      </c>
      <c r="K190" s="295">
        <f ca="1">IFERROR(ROW(OFFSET(PrnDB!$J190,K189,,450))+MATCH(1,OFFSET(PrnDB!$J190,K189,,450),0)-1-ROW()-IF(OR(N188=1,N188=2),N188,0),1000)</f>
        <v>1000</v>
      </c>
      <c r="L190" s="296">
        <f ca="1">IF(PrnDB!$G190=0,0,IFERROR(INDEX(PrnDB!$S$3:$S$17,MATCH(PrnDB!$G190,PrnDB!$R$3:$R$17,0),1),3))</f>
        <v>0</v>
      </c>
      <c r="M190" s="296">
        <f ca="1">IFERROR(INDEX(PrnDB!$T$3:$T$17,MATCH(PrnDB!$G190,PrnDB!$R$3:$R$17,0),1),0)</f>
        <v>0</v>
      </c>
      <c r="N190" s="296">
        <f ca="1">IFERROR(INDEX(PrnDB!$U$3:$U$17,MATCH(PrnDB!$G190,PrnDB!$R$3:$R$17,0),1),0)</f>
        <v>0</v>
      </c>
      <c r="O190" s="141" t="b">
        <f t="shared" ca="1" si="20"/>
        <v>0</v>
      </c>
      <c r="P190" s="142" t="str">
        <f ca="1">IF(PrnDB!$L190=0,"",IF(PrnDB!$L190&gt;1,"    ","")&amp;IF(PrnDB!$L190=3,"    ","")&amp;PrnDB!$G190)</f>
        <v/>
      </c>
    </row>
    <row r="191" spans="2:16" x14ac:dyDescent="0.25">
      <c r="B191" s="136">
        <f t="shared" si="24"/>
        <v>0</v>
      </c>
      <c r="C191" s="136">
        <f t="shared" si="25"/>
        <v>0</v>
      </c>
      <c r="D191" s="136">
        <f t="shared" si="26"/>
        <v>0</v>
      </c>
      <c r="G191" s="143">
        <f ca="1">IF(N190=1,0,OFFSET(B191,PrnDB!$K191,0))</f>
        <v>0</v>
      </c>
      <c r="H191" s="140">
        <f ca="1">OFFSET(C191,PrnDB!$K191,0)</f>
        <v>0</v>
      </c>
      <c r="I191" s="295">
        <f ca="1">OFFSET(D191,PrnDB!$K191,0)</f>
        <v>0</v>
      </c>
      <c r="J191" s="295">
        <f t="shared" si="19"/>
        <v>0</v>
      </c>
      <c r="K191" s="295">
        <f ca="1">IFERROR(ROW(OFFSET(PrnDB!$J191,K190,,450))+MATCH(1,OFFSET(PrnDB!$J191,K190,,450),0)-1-ROW()-IF(OR(N189=1,N189=2),N189,0),1000)</f>
        <v>1000</v>
      </c>
      <c r="L191" s="296">
        <f ca="1">IF(PrnDB!$G191=0,0,IFERROR(INDEX(PrnDB!$S$3:$S$17,MATCH(PrnDB!$G191,PrnDB!$R$3:$R$17,0),1),3))</f>
        <v>0</v>
      </c>
      <c r="M191" s="296">
        <f ca="1">IFERROR(INDEX(PrnDB!$T$3:$T$17,MATCH(PrnDB!$G191,PrnDB!$R$3:$R$17,0),1),0)</f>
        <v>0</v>
      </c>
      <c r="N191" s="296">
        <f ca="1">IFERROR(INDEX(PrnDB!$U$3:$U$17,MATCH(PrnDB!$G191,PrnDB!$R$3:$R$17,0),1),0)</f>
        <v>0</v>
      </c>
      <c r="O191" s="141" t="b">
        <f t="shared" ca="1" si="20"/>
        <v>0</v>
      </c>
      <c r="P191" s="142" t="str">
        <f ca="1">IF(PrnDB!$L191=0,"",IF(PrnDB!$L191&gt;1,"    ","")&amp;IF(PrnDB!$L191=3,"    ","")&amp;PrnDB!$G191)</f>
        <v/>
      </c>
    </row>
    <row r="192" spans="2:16" x14ac:dyDescent="0.25">
      <c r="B192" s="136">
        <f t="shared" si="24"/>
        <v>0</v>
      </c>
      <c r="C192" s="136">
        <f t="shared" si="25"/>
        <v>0</v>
      </c>
      <c r="D192" s="136">
        <f t="shared" si="26"/>
        <v>0</v>
      </c>
      <c r="G192" s="143">
        <f ca="1">IF(N191=1,0,OFFSET(B192,PrnDB!$K192,0))</f>
        <v>0</v>
      </c>
      <c r="H192" s="140">
        <f ca="1">OFFSET(C192,PrnDB!$K192,0)</f>
        <v>0</v>
      </c>
      <c r="I192" s="295">
        <f ca="1">OFFSET(D192,PrnDB!$K192,0)</f>
        <v>0</v>
      </c>
      <c r="J192" s="295">
        <f t="shared" si="19"/>
        <v>0</v>
      </c>
      <c r="K192" s="295">
        <f ca="1">IFERROR(ROW(OFFSET(PrnDB!$J192,K191,,450))+MATCH(1,OFFSET(PrnDB!$J192,K191,,450),0)-1-ROW()-IF(OR(N190=1,N190=2),N190,0),1000)</f>
        <v>1000</v>
      </c>
      <c r="L192" s="296">
        <f ca="1">IF(PrnDB!$G192=0,0,IFERROR(INDEX(PrnDB!$S$3:$S$17,MATCH(PrnDB!$G192,PrnDB!$R$3:$R$17,0),1),3))</f>
        <v>0</v>
      </c>
      <c r="M192" s="296">
        <f ca="1">IFERROR(INDEX(PrnDB!$T$3:$T$17,MATCH(PrnDB!$G192,PrnDB!$R$3:$R$17,0),1),0)</f>
        <v>0</v>
      </c>
      <c r="N192" s="296">
        <f ca="1">IFERROR(INDEX(PrnDB!$U$3:$U$17,MATCH(PrnDB!$G192,PrnDB!$R$3:$R$17,0),1),0)</f>
        <v>0</v>
      </c>
      <c r="O192" s="141" t="b">
        <f t="shared" ca="1" si="20"/>
        <v>0</v>
      </c>
      <c r="P192" s="142" t="str">
        <f ca="1">IF(PrnDB!$L192=0,"",IF(PrnDB!$L192&gt;1,"    ","")&amp;IF(PrnDB!$L192=3,"    ","")&amp;PrnDB!$G192)</f>
        <v/>
      </c>
    </row>
    <row r="193" spans="2:16" x14ac:dyDescent="0.25">
      <c r="B193" s="136">
        <f t="shared" si="24"/>
        <v>0</v>
      </c>
      <c r="C193" s="136">
        <f t="shared" si="25"/>
        <v>0</v>
      </c>
      <c r="D193" s="136">
        <f t="shared" si="26"/>
        <v>0</v>
      </c>
      <c r="G193" s="143">
        <f ca="1">IF(N192=1,0,OFFSET(B193,PrnDB!$K193,0))</f>
        <v>0</v>
      </c>
      <c r="H193" s="140">
        <f ca="1">OFFSET(C193,PrnDB!$K193,0)</f>
        <v>0</v>
      </c>
      <c r="I193" s="295">
        <f ca="1">OFFSET(D193,PrnDB!$K193,0)</f>
        <v>0</v>
      </c>
      <c r="J193" s="295">
        <f t="shared" si="19"/>
        <v>0</v>
      </c>
      <c r="K193" s="295">
        <f ca="1">IFERROR(ROW(OFFSET(PrnDB!$J193,K192,,450))+MATCH(1,OFFSET(PrnDB!$J193,K192,,450),0)-1-ROW()-IF(OR(N191=1,N191=2),N191,0),1000)</f>
        <v>1000</v>
      </c>
      <c r="L193" s="296">
        <f ca="1">IF(PrnDB!$G193=0,0,IFERROR(INDEX(PrnDB!$S$3:$S$17,MATCH(PrnDB!$G193,PrnDB!$R$3:$R$17,0),1),3))</f>
        <v>0</v>
      </c>
      <c r="M193" s="296">
        <f ca="1">IFERROR(INDEX(PrnDB!$T$3:$T$17,MATCH(PrnDB!$G193,PrnDB!$R$3:$R$17,0),1),0)</f>
        <v>0</v>
      </c>
      <c r="N193" s="296">
        <f ca="1">IFERROR(INDEX(PrnDB!$U$3:$U$17,MATCH(PrnDB!$G193,PrnDB!$R$3:$R$17,0),1),0)</f>
        <v>0</v>
      </c>
      <c r="O193" s="141" t="b">
        <f t="shared" ca="1" si="20"/>
        <v>0</v>
      </c>
      <c r="P193" s="142" t="str">
        <f ca="1">IF(PrnDB!$L193=0,"",IF(PrnDB!$L193&gt;1,"    ","")&amp;IF(PrnDB!$L193=3,"    ","")&amp;PrnDB!$G193)</f>
        <v/>
      </c>
    </row>
    <row r="194" spans="2:16" x14ac:dyDescent="0.25">
      <c r="B194" s="136">
        <f t="shared" si="24"/>
        <v>0</v>
      </c>
      <c r="C194" s="136">
        <f t="shared" si="25"/>
        <v>0</v>
      </c>
      <c r="D194" s="136">
        <f t="shared" si="26"/>
        <v>0</v>
      </c>
      <c r="G194" s="143">
        <f ca="1">IF(N193=1,0,OFFSET(B194,PrnDB!$K194,0))</f>
        <v>0</v>
      </c>
      <c r="H194" s="140">
        <f ca="1">OFFSET(C194,PrnDB!$K194,0)</f>
        <v>0</v>
      </c>
      <c r="I194" s="295">
        <f ca="1">OFFSET(D194,PrnDB!$K194,0)</f>
        <v>0</v>
      </c>
      <c r="J194" s="295">
        <f t="shared" si="19"/>
        <v>0</v>
      </c>
      <c r="K194" s="295">
        <f ca="1">IFERROR(ROW(OFFSET(PrnDB!$J194,K193,,450))+MATCH(1,OFFSET(PrnDB!$J194,K193,,450),0)-1-ROW()-IF(OR(N192=1,N192=2),N192,0),1000)</f>
        <v>1000</v>
      </c>
      <c r="L194" s="296">
        <f ca="1">IF(PrnDB!$G194=0,0,IFERROR(INDEX(PrnDB!$S$3:$S$17,MATCH(PrnDB!$G194,PrnDB!$R$3:$R$17,0),1),3))</f>
        <v>0</v>
      </c>
      <c r="M194" s="296">
        <f ca="1">IFERROR(INDEX(PrnDB!$T$3:$T$17,MATCH(PrnDB!$G194,PrnDB!$R$3:$R$17,0),1),0)</f>
        <v>0</v>
      </c>
      <c r="N194" s="296">
        <f ca="1">IFERROR(INDEX(PrnDB!$U$3:$U$17,MATCH(PrnDB!$G194,PrnDB!$R$3:$R$17,0),1),0)</f>
        <v>0</v>
      </c>
      <c r="O194" s="141" t="b">
        <f t="shared" ca="1" si="20"/>
        <v>0</v>
      </c>
      <c r="P194" s="142" t="str">
        <f ca="1">IF(PrnDB!$L194=0,"",IF(PrnDB!$L194&gt;1,"    ","")&amp;IF(PrnDB!$L194=3,"    ","")&amp;PrnDB!$G194)</f>
        <v/>
      </c>
    </row>
    <row r="195" spans="2:16" x14ac:dyDescent="0.25">
      <c r="B195" s="136">
        <f t="shared" si="24"/>
        <v>0</v>
      </c>
      <c r="C195" s="136">
        <f t="shared" si="25"/>
        <v>0</v>
      </c>
      <c r="D195" s="136">
        <f t="shared" si="26"/>
        <v>0</v>
      </c>
      <c r="G195" s="143">
        <f ca="1">IF(N194=1,0,OFFSET(B195,PrnDB!$K195,0))</f>
        <v>0</v>
      </c>
      <c r="H195" s="140">
        <f ca="1">OFFSET(C195,PrnDB!$K195,0)</f>
        <v>0</v>
      </c>
      <c r="I195" s="295">
        <f ca="1">OFFSET(D195,PrnDB!$K195,0)</f>
        <v>0</v>
      </c>
      <c r="J195" s="295">
        <f t="shared" ref="J195:J258" si="27">IF(OR($B195&lt;&gt;0),1,0)</f>
        <v>0</v>
      </c>
      <c r="K195" s="295">
        <f ca="1">IFERROR(ROW(OFFSET(PrnDB!$J195,K194,,450))+MATCH(1,OFFSET(PrnDB!$J195,K194,,450),0)-1-ROW()-IF(OR(N193=1,N193=2),N193,0),1000)</f>
        <v>1000</v>
      </c>
      <c r="L195" s="296">
        <f ca="1">IF(PrnDB!$G195=0,0,IFERROR(INDEX(PrnDB!$S$3:$S$17,MATCH(PrnDB!$G195,PrnDB!$R$3:$R$17,0),1),3))</f>
        <v>0</v>
      </c>
      <c r="M195" s="296">
        <f ca="1">IFERROR(INDEX(PrnDB!$T$3:$T$17,MATCH(PrnDB!$G195,PrnDB!$R$3:$R$17,0),1),0)</f>
        <v>0</v>
      </c>
      <c r="N195" s="296">
        <f ca="1">IFERROR(INDEX(PrnDB!$U$3:$U$17,MATCH(PrnDB!$G195,PrnDB!$R$3:$R$17,0),1),0)</f>
        <v>0</v>
      </c>
      <c r="O195" s="141" t="b">
        <f t="shared" ref="O195:O258" ca="1" si="28">K194&lt;&gt;1000</f>
        <v>0</v>
      </c>
      <c r="P195" s="142" t="str">
        <f ca="1">IF(PrnDB!$L195=0,"",IF(PrnDB!$L195&gt;1,"    ","")&amp;IF(PrnDB!$L195=3,"    ","")&amp;PrnDB!$G195)</f>
        <v/>
      </c>
    </row>
    <row r="196" spans="2:16" x14ac:dyDescent="0.25">
      <c r="B196" s="136">
        <f t="shared" si="24"/>
        <v>0</v>
      </c>
      <c r="C196" s="136">
        <f t="shared" si="25"/>
        <v>0</v>
      </c>
      <c r="D196" s="136">
        <f t="shared" si="26"/>
        <v>0</v>
      </c>
      <c r="G196" s="143">
        <f ca="1">IF(N195=1,0,OFFSET(B196,PrnDB!$K196,0))</f>
        <v>0</v>
      </c>
      <c r="H196" s="140">
        <f ca="1">OFFSET(C196,PrnDB!$K196,0)</f>
        <v>0</v>
      </c>
      <c r="I196" s="295">
        <f ca="1">OFFSET(D196,PrnDB!$K196,0)</f>
        <v>0</v>
      </c>
      <c r="J196" s="295">
        <f t="shared" si="27"/>
        <v>0</v>
      </c>
      <c r="K196" s="295">
        <f ca="1">IFERROR(ROW(OFFSET(PrnDB!$J196,K195,,450))+MATCH(1,OFFSET(PrnDB!$J196,K195,,450),0)-1-ROW()-IF(OR(N194=1,N194=2),N194,0),1000)</f>
        <v>1000</v>
      </c>
      <c r="L196" s="296">
        <f ca="1">IF(PrnDB!$G196=0,0,IFERROR(INDEX(PrnDB!$S$3:$S$17,MATCH(PrnDB!$G196,PrnDB!$R$3:$R$17,0),1),3))</f>
        <v>0</v>
      </c>
      <c r="M196" s="296">
        <f ca="1">IFERROR(INDEX(PrnDB!$T$3:$T$17,MATCH(PrnDB!$G196,PrnDB!$R$3:$R$17,0),1),0)</f>
        <v>0</v>
      </c>
      <c r="N196" s="296">
        <f ca="1">IFERROR(INDEX(PrnDB!$U$3:$U$17,MATCH(PrnDB!$G196,PrnDB!$R$3:$R$17,0),1),0)</f>
        <v>0</v>
      </c>
      <c r="O196" s="141" t="b">
        <f t="shared" ca="1" si="28"/>
        <v>0</v>
      </c>
      <c r="P196" s="142" t="str">
        <f ca="1">IF(PrnDB!$L196=0,"",IF(PrnDB!$L196&gt;1,"    ","")&amp;IF(PrnDB!$L196=3,"    ","")&amp;PrnDB!$G196)</f>
        <v/>
      </c>
    </row>
    <row r="197" spans="2:16" x14ac:dyDescent="0.25">
      <c r="B197" s="136">
        <f t="shared" si="24"/>
        <v>0</v>
      </c>
      <c r="C197" s="136">
        <f t="shared" si="25"/>
        <v>0</v>
      </c>
      <c r="D197" s="136">
        <f t="shared" si="26"/>
        <v>0</v>
      </c>
      <c r="G197" s="143">
        <f ca="1">IF(N196=1,0,OFFSET(B197,PrnDB!$K197,0))</f>
        <v>0</v>
      </c>
      <c r="H197" s="140">
        <f ca="1">OFFSET(C197,PrnDB!$K197,0)</f>
        <v>0</v>
      </c>
      <c r="I197" s="295">
        <f ca="1">OFFSET(D197,PrnDB!$K197,0)</f>
        <v>0</v>
      </c>
      <c r="J197" s="295">
        <f t="shared" si="27"/>
        <v>0</v>
      </c>
      <c r="K197" s="295">
        <f ca="1">IFERROR(ROW(OFFSET(PrnDB!$J197,K196,,450))+MATCH(1,OFFSET(PrnDB!$J197,K196,,450),0)-1-ROW()-IF(OR(N195=1,N195=2),N195,0),1000)</f>
        <v>1000</v>
      </c>
      <c r="L197" s="296">
        <f ca="1">IF(PrnDB!$G197=0,0,IFERROR(INDEX(PrnDB!$S$3:$S$17,MATCH(PrnDB!$G197,PrnDB!$R$3:$R$17,0),1),3))</f>
        <v>0</v>
      </c>
      <c r="M197" s="296">
        <f ca="1">IFERROR(INDEX(PrnDB!$T$3:$T$17,MATCH(PrnDB!$G197,PrnDB!$R$3:$R$17,0),1),0)</f>
        <v>0</v>
      </c>
      <c r="N197" s="296">
        <f ca="1">IFERROR(INDEX(PrnDB!$U$3:$U$17,MATCH(PrnDB!$G197,PrnDB!$R$3:$R$17,0),1),0)</f>
        <v>0</v>
      </c>
      <c r="O197" s="141" t="b">
        <f t="shared" ca="1" si="28"/>
        <v>0</v>
      </c>
      <c r="P197" s="142" t="str">
        <f ca="1">IF(PrnDB!$L197=0,"",IF(PrnDB!$L197&gt;1,"    ","")&amp;IF(PrnDB!$L197=3,"    ","")&amp;PrnDB!$G197)</f>
        <v/>
      </c>
    </row>
    <row r="198" spans="2:16" x14ac:dyDescent="0.25">
      <c r="B198" s="136">
        <f t="shared" si="24"/>
        <v>0</v>
      </c>
      <c r="C198" s="136">
        <f t="shared" si="25"/>
        <v>0</v>
      </c>
      <c r="D198" s="136">
        <f t="shared" si="26"/>
        <v>0</v>
      </c>
      <c r="G198" s="143">
        <f ca="1">IF(N197=1,0,OFFSET(B198,PrnDB!$K198,0))</f>
        <v>0</v>
      </c>
      <c r="H198" s="140">
        <f ca="1">OFFSET(C198,PrnDB!$K198,0)</f>
        <v>0</v>
      </c>
      <c r="I198" s="295">
        <f ca="1">OFFSET(D198,PrnDB!$K198,0)</f>
        <v>0</v>
      </c>
      <c r="J198" s="295">
        <f t="shared" si="27"/>
        <v>0</v>
      </c>
      <c r="K198" s="295">
        <f ca="1">IFERROR(ROW(OFFSET(PrnDB!$J198,K197,,450))+MATCH(1,OFFSET(PrnDB!$J198,K197,,450),0)-1-ROW()-IF(OR(N196=1,N196=2),N196,0),1000)</f>
        <v>1000</v>
      </c>
      <c r="L198" s="296">
        <f ca="1">IF(PrnDB!$G198=0,0,IFERROR(INDEX(PrnDB!$S$3:$S$17,MATCH(PrnDB!$G198,PrnDB!$R$3:$R$17,0),1),3))</f>
        <v>0</v>
      </c>
      <c r="M198" s="296">
        <f ca="1">IFERROR(INDEX(PrnDB!$T$3:$T$17,MATCH(PrnDB!$G198,PrnDB!$R$3:$R$17,0),1),0)</f>
        <v>0</v>
      </c>
      <c r="N198" s="296">
        <f ca="1">IFERROR(INDEX(PrnDB!$U$3:$U$17,MATCH(PrnDB!$G198,PrnDB!$R$3:$R$17,0),1),0)</f>
        <v>0</v>
      </c>
      <c r="O198" s="141" t="b">
        <f t="shared" ca="1" si="28"/>
        <v>0</v>
      </c>
      <c r="P198" s="142" t="str">
        <f ca="1">IF(PrnDB!$L198=0,"",IF(PrnDB!$L198&gt;1,"    ","")&amp;IF(PrnDB!$L198=3,"    ","")&amp;PrnDB!$G198)</f>
        <v/>
      </c>
    </row>
    <row r="199" spans="2:16" x14ac:dyDescent="0.25">
      <c r="B199" s="136">
        <f t="shared" si="24"/>
        <v>0</v>
      </c>
      <c r="C199" s="136">
        <f t="shared" si="25"/>
        <v>0</v>
      </c>
      <c r="D199" s="136">
        <f t="shared" si="26"/>
        <v>0</v>
      </c>
      <c r="G199" s="143">
        <f ca="1">IF(N198=1,0,OFFSET(B199,PrnDB!$K199,0))</f>
        <v>0</v>
      </c>
      <c r="H199" s="140">
        <f ca="1">OFFSET(C199,PrnDB!$K199,0)</f>
        <v>0</v>
      </c>
      <c r="I199" s="295">
        <f ca="1">OFFSET(D199,PrnDB!$K199,0)</f>
        <v>0</v>
      </c>
      <c r="J199" s="295">
        <f t="shared" si="27"/>
        <v>0</v>
      </c>
      <c r="K199" s="295">
        <f ca="1">IFERROR(ROW(OFFSET(PrnDB!$J199,K198,,450))+MATCH(1,OFFSET(PrnDB!$J199,K198,,450),0)-1-ROW()-IF(OR(N197=1,N197=2),N197,0),1000)</f>
        <v>1000</v>
      </c>
      <c r="L199" s="296">
        <f ca="1">IF(PrnDB!$G199=0,0,IFERROR(INDEX(PrnDB!$S$3:$S$17,MATCH(PrnDB!$G199,PrnDB!$R$3:$R$17,0),1),3))</f>
        <v>0</v>
      </c>
      <c r="M199" s="296">
        <f ca="1">IFERROR(INDEX(PrnDB!$T$3:$T$17,MATCH(PrnDB!$G199,PrnDB!$R$3:$R$17,0),1),0)</f>
        <v>0</v>
      </c>
      <c r="N199" s="296">
        <f ca="1">IFERROR(INDEX(PrnDB!$U$3:$U$17,MATCH(PrnDB!$G199,PrnDB!$R$3:$R$17,0),1),0)</f>
        <v>0</v>
      </c>
      <c r="O199" s="141" t="b">
        <f t="shared" ca="1" si="28"/>
        <v>0</v>
      </c>
      <c r="P199" s="142" t="str">
        <f ca="1">IF(PrnDB!$L199=0,"",IF(PrnDB!$L199&gt;1,"    ","")&amp;IF(PrnDB!$L199=3,"    ","")&amp;PrnDB!$G199)</f>
        <v/>
      </c>
    </row>
    <row r="200" spans="2:16" x14ac:dyDescent="0.25">
      <c r="B200" s="136">
        <f t="shared" si="24"/>
        <v>0</v>
      </c>
      <c r="C200" s="136">
        <f t="shared" si="25"/>
        <v>0</v>
      </c>
      <c r="D200" s="136">
        <f t="shared" si="26"/>
        <v>0</v>
      </c>
      <c r="G200" s="143">
        <f ca="1">IF(N199=1,0,OFFSET(B200,PrnDB!$K200,0))</f>
        <v>0</v>
      </c>
      <c r="H200" s="140">
        <f ca="1">OFFSET(C200,PrnDB!$K200,0)</f>
        <v>0</v>
      </c>
      <c r="I200" s="295">
        <f ca="1">OFFSET(D200,PrnDB!$K200,0)</f>
        <v>0</v>
      </c>
      <c r="J200" s="295">
        <f t="shared" si="27"/>
        <v>0</v>
      </c>
      <c r="K200" s="295">
        <f ca="1">IFERROR(ROW(OFFSET(PrnDB!$J200,K199,,450))+MATCH(1,OFFSET(PrnDB!$J200,K199,,450),0)-1-ROW()-IF(OR(N198=1,N198=2),N198,0),1000)</f>
        <v>1000</v>
      </c>
      <c r="L200" s="296">
        <f ca="1">IF(PrnDB!$G200=0,0,IFERROR(INDEX(PrnDB!$S$3:$S$17,MATCH(PrnDB!$G200,PrnDB!$R$3:$R$17,0),1),3))</f>
        <v>0</v>
      </c>
      <c r="M200" s="296">
        <f ca="1">IFERROR(INDEX(PrnDB!$T$3:$T$17,MATCH(PrnDB!$G200,PrnDB!$R$3:$R$17,0),1),0)</f>
        <v>0</v>
      </c>
      <c r="N200" s="296">
        <f ca="1">IFERROR(INDEX(PrnDB!$U$3:$U$17,MATCH(PrnDB!$G200,PrnDB!$R$3:$R$17,0),1),0)</f>
        <v>0</v>
      </c>
      <c r="O200" s="141" t="b">
        <f t="shared" ca="1" si="28"/>
        <v>0</v>
      </c>
      <c r="P200" s="142" t="str">
        <f ca="1">IF(PrnDB!$L200=0,"",IF(PrnDB!$L200&gt;1,"    ","")&amp;IF(PrnDB!$L200=3,"    ","")&amp;PrnDB!$G200)</f>
        <v/>
      </c>
    </row>
    <row r="201" spans="2:16" x14ac:dyDescent="0.25">
      <c r="B201" s="136">
        <f t="shared" si="24"/>
        <v>0</v>
      </c>
      <c r="C201" s="136">
        <f t="shared" si="25"/>
        <v>0</v>
      </c>
      <c r="D201" s="136">
        <f t="shared" si="26"/>
        <v>0</v>
      </c>
      <c r="G201" s="143">
        <f ca="1">IF(N200=1,0,OFFSET(B201,PrnDB!$K201,0))</f>
        <v>0</v>
      </c>
      <c r="H201" s="140">
        <f ca="1">OFFSET(C201,PrnDB!$K201,0)</f>
        <v>0</v>
      </c>
      <c r="I201" s="295">
        <f ca="1">OFFSET(D201,PrnDB!$K201,0)</f>
        <v>0</v>
      </c>
      <c r="J201" s="295">
        <f t="shared" si="27"/>
        <v>0</v>
      </c>
      <c r="K201" s="295">
        <f ca="1">IFERROR(ROW(OFFSET(PrnDB!$J201,K200,,450))+MATCH(1,OFFSET(PrnDB!$J201,K200,,450),0)-1-ROW()-IF(OR(N199=1,N199=2),N199,0),1000)</f>
        <v>1000</v>
      </c>
      <c r="L201" s="296">
        <f ca="1">IF(PrnDB!$G201=0,0,IFERROR(INDEX(PrnDB!$S$3:$S$17,MATCH(PrnDB!$G201,PrnDB!$R$3:$R$17,0),1),3))</f>
        <v>0</v>
      </c>
      <c r="M201" s="296">
        <f ca="1">IFERROR(INDEX(PrnDB!$T$3:$T$17,MATCH(PrnDB!$G201,PrnDB!$R$3:$R$17,0),1),0)</f>
        <v>0</v>
      </c>
      <c r="N201" s="296">
        <f ca="1">IFERROR(INDEX(PrnDB!$U$3:$U$17,MATCH(PrnDB!$G201,PrnDB!$R$3:$R$17,0),1),0)</f>
        <v>0</v>
      </c>
      <c r="O201" s="141" t="b">
        <f t="shared" ca="1" si="28"/>
        <v>0</v>
      </c>
      <c r="P201" s="142" t="str">
        <f ca="1">IF(PrnDB!$L201=0,"",IF(PrnDB!$L201&gt;1,"    ","")&amp;IF(PrnDB!$L201=3,"    ","")&amp;PrnDB!$G201)</f>
        <v/>
      </c>
    </row>
    <row r="202" spans="2:16" x14ac:dyDescent="0.25">
      <c r="B202" s="136">
        <f t="shared" si="24"/>
        <v>0</v>
      </c>
      <c r="C202" s="136">
        <f t="shared" si="25"/>
        <v>0</v>
      </c>
      <c r="D202" s="136">
        <f t="shared" si="26"/>
        <v>0</v>
      </c>
      <c r="G202" s="143">
        <f ca="1">IF(N201=1,0,OFFSET(B202,PrnDB!$K202,0))</f>
        <v>0</v>
      </c>
      <c r="H202" s="140">
        <f ca="1">OFFSET(C202,PrnDB!$K202,0)</f>
        <v>0</v>
      </c>
      <c r="I202" s="295">
        <f ca="1">OFFSET(D202,PrnDB!$K202,0)</f>
        <v>0</v>
      </c>
      <c r="J202" s="295">
        <f t="shared" si="27"/>
        <v>0</v>
      </c>
      <c r="K202" s="295">
        <f ca="1">IFERROR(ROW(OFFSET(PrnDB!$J202,K201,,450))+MATCH(1,OFFSET(PrnDB!$J202,K201,,450),0)-1-ROW()-IF(OR(N200=1,N200=2),N200,0),1000)</f>
        <v>1000</v>
      </c>
      <c r="L202" s="296">
        <f ca="1">IF(PrnDB!$G202=0,0,IFERROR(INDEX(PrnDB!$S$3:$S$17,MATCH(PrnDB!$G202,PrnDB!$R$3:$R$17,0),1),3))</f>
        <v>0</v>
      </c>
      <c r="M202" s="296">
        <f ca="1">IFERROR(INDEX(PrnDB!$T$3:$T$17,MATCH(PrnDB!$G202,PrnDB!$R$3:$R$17,0),1),0)</f>
        <v>0</v>
      </c>
      <c r="N202" s="296">
        <f ca="1">IFERROR(INDEX(PrnDB!$U$3:$U$17,MATCH(PrnDB!$G202,PrnDB!$R$3:$R$17,0),1),0)</f>
        <v>0</v>
      </c>
      <c r="O202" s="141" t="b">
        <f t="shared" ca="1" si="28"/>
        <v>0</v>
      </c>
      <c r="P202" s="142" t="str">
        <f ca="1">IF(PrnDB!$L202=0,"",IF(PrnDB!$L202&gt;1,"    ","")&amp;IF(PrnDB!$L202=3,"    ","")&amp;PrnDB!$G202)</f>
        <v/>
      </c>
    </row>
    <row r="203" spans="2:16" x14ac:dyDescent="0.25">
      <c r="B203" s="136">
        <f t="shared" si="24"/>
        <v>0</v>
      </c>
      <c r="C203" s="136">
        <f t="shared" si="25"/>
        <v>0</v>
      </c>
      <c r="D203" s="136">
        <f t="shared" si="26"/>
        <v>0</v>
      </c>
      <c r="G203" s="143">
        <f ca="1">IF(N202=1,0,OFFSET(B203,PrnDB!$K203,0))</f>
        <v>0</v>
      </c>
      <c r="H203" s="140">
        <f ca="1">OFFSET(C203,PrnDB!$K203,0)</f>
        <v>0</v>
      </c>
      <c r="I203" s="295">
        <f ca="1">OFFSET(D203,PrnDB!$K203,0)</f>
        <v>0</v>
      </c>
      <c r="J203" s="295">
        <f t="shared" si="27"/>
        <v>0</v>
      </c>
      <c r="K203" s="295">
        <f ca="1">IFERROR(ROW(OFFSET(PrnDB!$J203,K202,,450))+MATCH(1,OFFSET(PrnDB!$J203,K202,,450),0)-1-ROW()-IF(OR(N201=1,N201=2),N201,0),1000)</f>
        <v>1000</v>
      </c>
      <c r="L203" s="296">
        <f ca="1">IF(PrnDB!$G203=0,0,IFERROR(INDEX(PrnDB!$S$3:$S$17,MATCH(PrnDB!$G203,PrnDB!$R$3:$R$17,0),1),3))</f>
        <v>0</v>
      </c>
      <c r="M203" s="296">
        <f ca="1">IFERROR(INDEX(PrnDB!$T$3:$T$17,MATCH(PrnDB!$G203,PrnDB!$R$3:$R$17,0),1),0)</f>
        <v>0</v>
      </c>
      <c r="N203" s="296">
        <f ca="1">IFERROR(INDEX(PrnDB!$U$3:$U$17,MATCH(PrnDB!$G203,PrnDB!$R$3:$R$17,0),1),0)</f>
        <v>0</v>
      </c>
      <c r="O203" s="141" t="b">
        <f t="shared" ca="1" si="28"/>
        <v>0</v>
      </c>
      <c r="P203" s="142" t="str">
        <f ca="1">IF(PrnDB!$L203=0,"",IF(PrnDB!$L203&gt;1,"    ","")&amp;IF(PrnDB!$L203=3,"    ","")&amp;PrnDB!$G203)</f>
        <v/>
      </c>
    </row>
    <row r="204" spans="2:16" x14ac:dyDescent="0.25">
      <c r="B204" s="136">
        <f t="shared" si="24"/>
        <v>0</v>
      </c>
      <c r="C204" s="136">
        <f t="shared" si="25"/>
        <v>0</v>
      </c>
      <c r="D204" s="136">
        <f t="shared" si="26"/>
        <v>0</v>
      </c>
      <c r="G204" s="143">
        <f ca="1">IF(N203=1,0,OFFSET(B204,PrnDB!$K204,0))</f>
        <v>0</v>
      </c>
      <c r="H204" s="140">
        <f ca="1">OFFSET(C204,PrnDB!$K204,0)</f>
        <v>0</v>
      </c>
      <c r="I204" s="295">
        <f ca="1">OFFSET(D204,PrnDB!$K204,0)</f>
        <v>0</v>
      </c>
      <c r="J204" s="295">
        <f t="shared" si="27"/>
        <v>0</v>
      </c>
      <c r="K204" s="295">
        <f ca="1">IFERROR(ROW(OFFSET(PrnDB!$J204,K203,,450))+MATCH(1,OFFSET(PrnDB!$J204,K203,,450),0)-1-ROW()-IF(OR(N202=1,N202=2),N202,0),1000)</f>
        <v>1000</v>
      </c>
      <c r="L204" s="296">
        <f ca="1">IF(PrnDB!$G204=0,0,IFERROR(INDEX(PrnDB!$S$3:$S$17,MATCH(PrnDB!$G204,PrnDB!$R$3:$R$17,0),1),3))</f>
        <v>0</v>
      </c>
      <c r="M204" s="296">
        <f ca="1">IFERROR(INDEX(PrnDB!$T$3:$T$17,MATCH(PrnDB!$G204,PrnDB!$R$3:$R$17,0),1),0)</f>
        <v>0</v>
      </c>
      <c r="N204" s="296">
        <f ca="1">IFERROR(INDEX(PrnDB!$U$3:$U$17,MATCH(PrnDB!$G204,PrnDB!$R$3:$R$17,0),1),0)</f>
        <v>0</v>
      </c>
      <c r="O204" s="141" t="b">
        <f t="shared" ca="1" si="28"/>
        <v>0</v>
      </c>
      <c r="P204" s="142" t="str">
        <f ca="1">IF(PrnDB!$L204=0,"",IF(PrnDB!$L204&gt;1,"    ","")&amp;IF(PrnDB!$L204=3,"    ","")&amp;PrnDB!$G204)</f>
        <v/>
      </c>
    </row>
    <row r="205" spans="2:16" x14ac:dyDescent="0.25">
      <c r="B205" s="136">
        <f t="shared" si="24"/>
        <v>0</v>
      </c>
      <c r="C205" s="136">
        <f t="shared" si="25"/>
        <v>0</v>
      </c>
      <c r="D205" s="136">
        <f t="shared" si="26"/>
        <v>0</v>
      </c>
      <c r="G205" s="143">
        <f ca="1">IF(N204=1,0,OFFSET(B205,PrnDB!$K205,0))</f>
        <v>0</v>
      </c>
      <c r="H205" s="140">
        <f ca="1">OFFSET(C205,PrnDB!$K205,0)</f>
        <v>0</v>
      </c>
      <c r="I205" s="295">
        <f ca="1">OFFSET(D205,PrnDB!$K205,0)</f>
        <v>0</v>
      </c>
      <c r="J205" s="295">
        <f t="shared" si="27"/>
        <v>0</v>
      </c>
      <c r="K205" s="295">
        <f ca="1">IFERROR(ROW(OFFSET(PrnDB!$J205,K204,,450))+MATCH(1,OFFSET(PrnDB!$J205,K204,,450),0)-1-ROW()-IF(OR(N203=1,N203=2),N203,0),1000)</f>
        <v>1000</v>
      </c>
      <c r="L205" s="296">
        <f ca="1">IF(PrnDB!$G205=0,0,IFERROR(INDEX(PrnDB!$S$3:$S$17,MATCH(PrnDB!$G205,PrnDB!$R$3:$R$17,0),1),3))</f>
        <v>0</v>
      </c>
      <c r="M205" s="296">
        <f ca="1">IFERROR(INDEX(PrnDB!$T$3:$T$17,MATCH(PrnDB!$G205,PrnDB!$R$3:$R$17,0),1),0)</f>
        <v>0</v>
      </c>
      <c r="N205" s="296">
        <f ca="1">IFERROR(INDEX(PrnDB!$U$3:$U$17,MATCH(PrnDB!$G205,PrnDB!$R$3:$R$17,0),1),0)</f>
        <v>0</v>
      </c>
      <c r="O205" s="141" t="b">
        <f t="shared" ca="1" si="28"/>
        <v>0</v>
      </c>
      <c r="P205" s="142" t="str">
        <f ca="1">IF(PrnDB!$L205=0,"",IF(PrnDB!$L205&gt;1,"    ","")&amp;IF(PrnDB!$L205=3,"    ","")&amp;PrnDB!$G205)</f>
        <v/>
      </c>
    </row>
    <row r="206" spans="2:16" x14ac:dyDescent="0.25">
      <c r="B206" s="136">
        <f t="shared" si="24"/>
        <v>0</v>
      </c>
      <c r="C206" s="136">
        <f t="shared" si="25"/>
        <v>0</v>
      </c>
      <c r="D206" s="136">
        <f t="shared" si="26"/>
        <v>0</v>
      </c>
      <c r="G206" s="143">
        <f ca="1">IF(N205=1,0,OFFSET(B206,PrnDB!$K206,0))</f>
        <v>0</v>
      </c>
      <c r="H206" s="140">
        <f ca="1">OFFSET(C206,PrnDB!$K206,0)</f>
        <v>0</v>
      </c>
      <c r="I206" s="295">
        <f ca="1">OFFSET(D206,PrnDB!$K206,0)</f>
        <v>0</v>
      </c>
      <c r="J206" s="295">
        <f t="shared" si="27"/>
        <v>0</v>
      </c>
      <c r="K206" s="295">
        <f ca="1">IFERROR(ROW(OFFSET(PrnDB!$J206,K205,,450))+MATCH(1,OFFSET(PrnDB!$J206,K205,,450),0)-1-ROW()-IF(OR(N204=1,N204=2),N204,0),1000)</f>
        <v>1000</v>
      </c>
      <c r="L206" s="296">
        <f ca="1">IF(PrnDB!$G206=0,0,IFERROR(INDEX(PrnDB!$S$3:$S$17,MATCH(PrnDB!$G206,PrnDB!$R$3:$R$17,0),1),3))</f>
        <v>0</v>
      </c>
      <c r="M206" s="296">
        <f ca="1">IFERROR(INDEX(PrnDB!$T$3:$T$17,MATCH(PrnDB!$G206,PrnDB!$R$3:$R$17,0),1),0)</f>
        <v>0</v>
      </c>
      <c r="N206" s="296">
        <f ca="1">IFERROR(INDEX(PrnDB!$U$3:$U$17,MATCH(PrnDB!$G206,PrnDB!$R$3:$R$17,0),1),0)</f>
        <v>0</v>
      </c>
      <c r="O206" s="141" t="b">
        <f t="shared" ca="1" si="28"/>
        <v>0</v>
      </c>
      <c r="P206" s="142" t="str">
        <f ca="1">IF(PrnDB!$L206=0,"",IF(PrnDB!$L206&gt;1,"    ","")&amp;IF(PrnDB!$L206=3,"    ","")&amp;PrnDB!$G206)</f>
        <v/>
      </c>
    </row>
    <row r="207" spans="2:16" x14ac:dyDescent="0.25">
      <c r="B207" s="136">
        <f t="shared" si="24"/>
        <v>0</v>
      </c>
      <c r="C207" s="136">
        <f t="shared" si="25"/>
        <v>0</v>
      </c>
      <c r="D207" s="136">
        <f t="shared" si="26"/>
        <v>0</v>
      </c>
      <c r="G207" s="143">
        <f ca="1">IF(N206=1,0,OFFSET(B207,PrnDB!$K207,0))</f>
        <v>0</v>
      </c>
      <c r="H207" s="140">
        <f ca="1">OFFSET(C207,PrnDB!$K207,0)</f>
        <v>0</v>
      </c>
      <c r="I207" s="295">
        <f ca="1">OFFSET(D207,PrnDB!$K207,0)</f>
        <v>0</v>
      </c>
      <c r="J207" s="295">
        <f t="shared" si="27"/>
        <v>0</v>
      </c>
      <c r="K207" s="295">
        <f ca="1">IFERROR(ROW(OFFSET(PrnDB!$J207,K206,,450))+MATCH(1,OFFSET(PrnDB!$J207,K206,,450),0)-1-ROW()-IF(OR(N205=1,N205=2),N205,0),1000)</f>
        <v>1000</v>
      </c>
      <c r="L207" s="296">
        <f ca="1">IF(PrnDB!$G207=0,0,IFERROR(INDEX(PrnDB!$S$3:$S$17,MATCH(PrnDB!$G207,PrnDB!$R$3:$R$17,0),1),3))</f>
        <v>0</v>
      </c>
      <c r="M207" s="296">
        <f ca="1">IFERROR(INDEX(PrnDB!$T$3:$T$17,MATCH(PrnDB!$G207,PrnDB!$R$3:$R$17,0),1),0)</f>
        <v>0</v>
      </c>
      <c r="N207" s="296">
        <f ca="1">IFERROR(INDEX(PrnDB!$U$3:$U$17,MATCH(PrnDB!$G207,PrnDB!$R$3:$R$17,0),1),0)</f>
        <v>0</v>
      </c>
      <c r="O207" s="141" t="b">
        <f t="shared" ca="1" si="28"/>
        <v>0</v>
      </c>
      <c r="P207" s="142" t="str">
        <f ca="1">IF(PrnDB!$L207=0,"",IF(PrnDB!$L207&gt;1,"    ","")&amp;IF(PrnDB!$L207=3,"    ","")&amp;PrnDB!$G207)</f>
        <v/>
      </c>
    </row>
    <row r="208" spans="2:16" x14ac:dyDescent="0.25">
      <c r="B208" s="136">
        <f t="shared" si="24"/>
        <v>0</v>
      </c>
      <c r="C208" s="136">
        <f t="shared" si="25"/>
        <v>0</v>
      </c>
      <c r="D208" s="136">
        <f t="shared" si="26"/>
        <v>0</v>
      </c>
      <c r="G208" s="143">
        <f ca="1">IF(N207=1,0,OFFSET(B208,PrnDB!$K208,0))</f>
        <v>0</v>
      </c>
      <c r="H208" s="140">
        <f ca="1">OFFSET(C208,PrnDB!$K208,0)</f>
        <v>0</v>
      </c>
      <c r="I208" s="295">
        <f ca="1">OFFSET(D208,PrnDB!$K208,0)</f>
        <v>0</v>
      </c>
      <c r="J208" s="295">
        <f t="shared" si="27"/>
        <v>0</v>
      </c>
      <c r="K208" s="295">
        <f ca="1">IFERROR(ROW(OFFSET(PrnDB!$J208,K207,,450))+MATCH(1,OFFSET(PrnDB!$J208,K207,,450),0)-1-ROW()-IF(OR(N206=1,N206=2),N206,0),1000)</f>
        <v>1000</v>
      </c>
      <c r="L208" s="296">
        <f ca="1">IF(PrnDB!$G208=0,0,IFERROR(INDEX(PrnDB!$S$3:$S$17,MATCH(PrnDB!$G208,PrnDB!$R$3:$R$17,0),1),3))</f>
        <v>0</v>
      </c>
      <c r="M208" s="296">
        <f ca="1">IFERROR(INDEX(PrnDB!$T$3:$T$17,MATCH(PrnDB!$G208,PrnDB!$R$3:$R$17,0),1),0)</f>
        <v>0</v>
      </c>
      <c r="N208" s="296">
        <f ca="1">IFERROR(INDEX(PrnDB!$U$3:$U$17,MATCH(PrnDB!$G208,PrnDB!$R$3:$R$17,0),1),0)</f>
        <v>0</v>
      </c>
      <c r="O208" s="141" t="b">
        <f t="shared" ca="1" si="28"/>
        <v>0</v>
      </c>
      <c r="P208" s="142" t="str">
        <f ca="1">IF(PrnDB!$L208=0,"",IF(PrnDB!$L208&gt;1,"    ","")&amp;IF(PrnDB!$L208=3,"    ","")&amp;PrnDB!$G208)</f>
        <v/>
      </c>
    </row>
    <row r="209" spans="2:16" x14ac:dyDescent="0.25">
      <c r="B209" s="136">
        <f t="shared" si="24"/>
        <v>0</v>
      </c>
      <c r="C209" s="136">
        <f t="shared" si="25"/>
        <v>0</v>
      </c>
      <c r="D209" s="136">
        <f t="shared" si="26"/>
        <v>0</v>
      </c>
      <c r="G209" s="143">
        <f ca="1">IF(N208=1,0,OFFSET(B209,PrnDB!$K209,0))</f>
        <v>0</v>
      </c>
      <c r="H209" s="140">
        <f ca="1">OFFSET(C209,PrnDB!$K209,0)</f>
        <v>0</v>
      </c>
      <c r="I209" s="295">
        <f ca="1">OFFSET(D209,PrnDB!$K209,0)</f>
        <v>0</v>
      </c>
      <c r="J209" s="295">
        <f t="shared" si="27"/>
        <v>0</v>
      </c>
      <c r="K209" s="295">
        <f ca="1">IFERROR(ROW(OFFSET(PrnDB!$J209,K208,,450))+MATCH(1,OFFSET(PrnDB!$J209,K208,,450),0)-1-ROW()-IF(OR(N207=1,N207=2),N207,0),1000)</f>
        <v>1000</v>
      </c>
      <c r="L209" s="296">
        <f ca="1">IF(PrnDB!$G209=0,0,IFERROR(INDEX(PrnDB!$S$3:$S$17,MATCH(PrnDB!$G209,PrnDB!$R$3:$R$17,0),1),3))</f>
        <v>0</v>
      </c>
      <c r="M209" s="296">
        <f ca="1">IFERROR(INDEX(PrnDB!$T$3:$T$17,MATCH(PrnDB!$G209,PrnDB!$R$3:$R$17,0),1),0)</f>
        <v>0</v>
      </c>
      <c r="N209" s="296">
        <f ca="1">IFERROR(INDEX(PrnDB!$U$3:$U$17,MATCH(PrnDB!$G209,PrnDB!$R$3:$R$17,0),1),0)</f>
        <v>0</v>
      </c>
      <c r="O209" s="141" t="b">
        <f t="shared" ca="1" si="28"/>
        <v>0</v>
      </c>
      <c r="P209" s="142" t="str">
        <f ca="1">IF(PrnDB!$L209=0,"",IF(PrnDB!$L209&gt;1,"    ","")&amp;IF(PrnDB!$L209=3,"    ","")&amp;PrnDB!$G209)</f>
        <v/>
      </c>
    </row>
    <row r="210" spans="2:16" x14ac:dyDescent="0.25">
      <c r="B210" s="136">
        <f t="shared" si="24"/>
        <v>0</v>
      </c>
      <c r="C210" s="136">
        <f t="shared" si="25"/>
        <v>0</v>
      </c>
      <c r="D210" s="136">
        <f t="shared" si="26"/>
        <v>0</v>
      </c>
      <c r="G210" s="143">
        <f ca="1">IF(N209=1,0,OFFSET(B210,PrnDB!$K210,0))</f>
        <v>0</v>
      </c>
      <c r="H210" s="140">
        <f ca="1">OFFSET(C210,PrnDB!$K210,0)</f>
        <v>0</v>
      </c>
      <c r="I210" s="295">
        <f ca="1">OFFSET(D210,PrnDB!$K210,0)</f>
        <v>0</v>
      </c>
      <c r="J210" s="295">
        <f t="shared" si="27"/>
        <v>0</v>
      </c>
      <c r="K210" s="295">
        <f ca="1">IFERROR(ROW(OFFSET(PrnDB!$J210,K209,,450))+MATCH(1,OFFSET(PrnDB!$J210,K209,,450),0)-1-ROW()-IF(OR(N208=1,N208=2),N208,0),1000)</f>
        <v>1000</v>
      </c>
      <c r="L210" s="296">
        <f ca="1">IF(PrnDB!$G210=0,0,IFERROR(INDEX(PrnDB!$S$3:$S$17,MATCH(PrnDB!$G210,PrnDB!$R$3:$R$17,0),1),3))</f>
        <v>0</v>
      </c>
      <c r="M210" s="296">
        <f ca="1">IFERROR(INDEX(PrnDB!$T$3:$T$17,MATCH(PrnDB!$G210,PrnDB!$R$3:$R$17,0),1),0)</f>
        <v>0</v>
      </c>
      <c r="N210" s="296">
        <f ca="1">IFERROR(INDEX(PrnDB!$U$3:$U$17,MATCH(PrnDB!$G210,PrnDB!$R$3:$R$17,0),1),0)</f>
        <v>0</v>
      </c>
      <c r="O210" s="141" t="b">
        <f t="shared" ca="1" si="28"/>
        <v>0</v>
      </c>
      <c r="P210" s="142" t="str">
        <f ca="1">IF(PrnDB!$L210=0,"",IF(PrnDB!$L210&gt;1,"    ","")&amp;IF(PrnDB!$L210=3,"    ","")&amp;PrnDB!$G210)</f>
        <v/>
      </c>
    </row>
    <row r="211" spans="2:16" x14ac:dyDescent="0.25">
      <c r="B211" s="136">
        <f t="shared" si="24"/>
        <v>0</v>
      </c>
      <c r="C211" s="136">
        <f t="shared" si="25"/>
        <v>0</v>
      </c>
      <c r="D211" s="136">
        <f t="shared" si="26"/>
        <v>0</v>
      </c>
      <c r="G211" s="143">
        <f ca="1">IF(N210=1,0,OFFSET(B211,PrnDB!$K211,0))</f>
        <v>0</v>
      </c>
      <c r="H211" s="140">
        <f ca="1">OFFSET(C211,PrnDB!$K211,0)</f>
        <v>0</v>
      </c>
      <c r="I211" s="295">
        <f ca="1">OFFSET(D211,PrnDB!$K211,0)</f>
        <v>0</v>
      </c>
      <c r="J211" s="295">
        <f t="shared" si="27"/>
        <v>0</v>
      </c>
      <c r="K211" s="295">
        <f ca="1">IFERROR(ROW(OFFSET(PrnDB!$J211,K210,,450))+MATCH(1,OFFSET(PrnDB!$J211,K210,,450),0)-1-ROW()-IF(OR(N209=1,N209=2),N209,0),1000)</f>
        <v>1000</v>
      </c>
      <c r="L211" s="296">
        <f ca="1">IF(PrnDB!$G211=0,0,IFERROR(INDEX(PrnDB!$S$3:$S$17,MATCH(PrnDB!$G211,PrnDB!$R$3:$R$17,0),1),3))</f>
        <v>0</v>
      </c>
      <c r="M211" s="296">
        <f ca="1">IFERROR(INDEX(PrnDB!$T$3:$T$17,MATCH(PrnDB!$G211,PrnDB!$R$3:$R$17,0),1),0)</f>
        <v>0</v>
      </c>
      <c r="N211" s="296">
        <f ca="1">IFERROR(INDEX(PrnDB!$U$3:$U$17,MATCH(PrnDB!$G211,PrnDB!$R$3:$R$17,0),1),0)</f>
        <v>0</v>
      </c>
      <c r="O211" s="141" t="b">
        <f t="shared" ca="1" si="28"/>
        <v>0</v>
      </c>
      <c r="P211" s="142" t="str">
        <f ca="1">IF(PrnDB!$L211=0,"",IF(PrnDB!$L211&gt;1,"    ","")&amp;IF(PrnDB!$L211=3,"    ","")&amp;PrnDB!$G211)</f>
        <v/>
      </c>
    </row>
    <row r="212" spans="2:16" x14ac:dyDescent="0.25">
      <c r="B212" s="136">
        <f t="shared" si="24"/>
        <v>0</v>
      </c>
      <c r="C212" s="136">
        <f t="shared" si="25"/>
        <v>0</v>
      </c>
      <c r="D212" s="136">
        <f t="shared" si="26"/>
        <v>0</v>
      </c>
      <c r="G212" s="143">
        <f ca="1">IF(N211=1,0,OFFSET(B212,PrnDB!$K212,0))</f>
        <v>0</v>
      </c>
      <c r="H212" s="140">
        <f ca="1">OFFSET(C212,PrnDB!$K212,0)</f>
        <v>0</v>
      </c>
      <c r="I212" s="295">
        <f ca="1">OFFSET(D212,PrnDB!$K212,0)</f>
        <v>0</v>
      </c>
      <c r="J212" s="295">
        <f t="shared" si="27"/>
        <v>0</v>
      </c>
      <c r="K212" s="295">
        <f ca="1">IFERROR(ROW(OFFSET(PrnDB!$J212,K211,,450))+MATCH(1,OFFSET(PrnDB!$J212,K211,,450),0)-1-ROW()-IF(OR(N210=1,N210=2),N210,0),1000)</f>
        <v>1000</v>
      </c>
      <c r="L212" s="296">
        <f ca="1">IF(PrnDB!$G212=0,0,IFERROR(INDEX(PrnDB!$S$3:$S$17,MATCH(PrnDB!$G212,PrnDB!$R$3:$R$17,0),1),3))</f>
        <v>0</v>
      </c>
      <c r="M212" s="296">
        <f ca="1">IFERROR(INDEX(PrnDB!$T$3:$T$17,MATCH(PrnDB!$G212,PrnDB!$R$3:$R$17,0),1),0)</f>
        <v>0</v>
      </c>
      <c r="N212" s="296">
        <f ca="1">IFERROR(INDEX(PrnDB!$U$3:$U$17,MATCH(PrnDB!$G212,PrnDB!$R$3:$R$17,0),1),0)</f>
        <v>0</v>
      </c>
      <c r="O212" s="141" t="b">
        <f t="shared" ca="1" si="28"/>
        <v>0</v>
      </c>
      <c r="P212" s="142" t="str">
        <f ca="1">IF(PrnDB!$L212=0,"",IF(PrnDB!$L212&gt;1,"    ","")&amp;IF(PrnDB!$L212=3,"    ","")&amp;PrnDB!$G212)</f>
        <v/>
      </c>
    </row>
    <row r="213" spans="2:16" x14ac:dyDescent="0.25">
      <c r="B213" s="136">
        <f t="shared" si="24"/>
        <v>0</v>
      </c>
      <c r="C213" s="136">
        <f t="shared" si="25"/>
        <v>0</v>
      </c>
      <c r="D213" s="136">
        <f t="shared" si="26"/>
        <v>0</v>
      </c>
      <c r="G213" s="143">
        <f ca="1">IF(N212=1,0,OFFSET(B213,PrnDB!$K213,0))</f>
        <v>0</v>
      </c>
      <c r="H213" s="140">
        <f ca="1">OFFSET(C213,PrnDB!$K213,0)</f>
        <v>0</v>
      </c>
      <c r="I213" s="295">
        <f ca="1">OFFSET(D213,PrnDB!$K213,0)</f>
        <v>0</v>
      </c>
      <c r="J213" s="295">
        <f t="shared" si="27"/>
        <v>0</v>
      </c>
      <c r="K213" s="295">
        <f ca="1">IFERROR(ROW(OFFSET(PrnDB!$J213,K212,,450))+MATCH(1,OFFSET(PrnDB!$J213,K212,,450),0)-1-ROW()-IF(OR(N211=1,N211=2),N211,0),1000)</f>
        <v>1000</v>
      </c>
      <c r="L213" s="296">
        <f ca="1">IF(PrnDB!$G213=0,0,IFERROR(INDEX(PrnDB!$S$3:$S$17,MATCH(PrnDB!$G213,PrnDB!$R$3:$R$17,0),1),3))</f>
        <v>0</v>
      </c>
      <c r="M213" s="296">
        <f ca="1">IFERROR(INDEX(PrnDB!$T$3:$T$17,MATCH(PrnDB!$G213,PrnDB!$R$3:$R$17,0),1),0)</f>
        <v>0</v>
      </c>
      <c r="N213" s="296">
        <f ca="1">IFERROR(INDEX(PrnDB!$U$3:$U$17,MATCH(PrnDB!$G213,PrnDB!$R$3:$R$17,0),1),0)</f>
        <v>0</v>
      </c>
      <c r="O213" s="141" t="b">
        <f t="shared" ca="1" si="28"/>
        <v>0</v>
      </c>
      <c r="P213" s="142" t="str">
        <f ca="1">IF(PrnDB!$L213=0,"",IF(PrnDB!$L213&gt;1,"    ","")&amp;IF(PrnDB!$L213=3,"    ","")&amp;PrnDB!$G213)</f>
        <v/>
      </c>
    </row>
    <row r="214" spans="2:16" x14ac:dyDescent="0.25">
      <c r="B214" s="136">
        <f t="shared" si="24"/>
        <v>0</v>
      </c>
      <c r="C214" s="136">
        <f t="shared" si="25"/>
        <v>0</v>
      </c>
      <c r="D214" s="136">
        <f t="shared" si="26"/>
        <v>0</v>
      </c>
      <c r="G214" s="143">
        <f ca="1">IF(N213=1,0,OFFSET(B214,PrnDB!$K214,0))</f>
        <v>0</v>
      </c>
      <c r="H214" s="140">
        <f ca="1">OFFSET(C214,PrnDB!$K214,0)</f>
        <v>0</v>
      </c>
      <c r="I214" s="295">
        <f ca="1">OFFSET(D214,PrnDB!$K214,0)</f>
        <v>0</v>
      </c>
      <c r="J214" s="295">
        <f t="shared" si="27"/>
        <v>0</v>
      </c>
      <c r="K214" s="295">
        <f ca="1">IFERROR(ROW(OFFSET(PrnDB!$J214,K213,,450))+MATCH(1,OFFSET(PrnDB!$J214,K213,,450),0)-1-ROW()-IF(OR(N212=1,N212=2),N212,0),1000)</f>
        <v>1000</v>
      </c>
      <c r="L214" s="296">
        <f ca="1">IF(PrnDB!$G214=0,0,IFERROR(INDEX(PrnDB!$S$3:$S$17,MATCH(PrnDB!$G214,PrnDB!$R$3:$R$17,0),1),3))</f>
        <v>0</v>
      </c>
      <c r="M214" s="296">
        <f ca="1">IFERROR(INDEX(PrnDB!$T$3:$T$17,MATCH(PrnDB!$G214,PrnDB!$R$3:$R$17,0),1),0)</f>
        <v>0</v>
      </c>
      <c r="N214" s="296">
        <f ca="1">IFERROR(INDEX(PrnDB!$U$3:$U$17,MATCH(PrnDB!$G214,PrnDB!$R$3:$R$17,0),1),0)</f>
        <v>0</v>
      </c>
      <c r="O214" s="141" t="b">
        <f t="shared" ca="1" si="28"/>
        <v>0</v>
      </c>
      <c r="P214" s="142" t="str">
        <f ca="1">IF(PrnDB!$L214=0,"",IF(PrnDB!$L214&gt;1,"    ","")&amp;IF(PrnDB!$L214=3,"    ","")&amp;PrnDB!$G214)</f>
        <v/>
      </c>
    </row>
    <row r="215" spans="2:16" x14ac:dyDescent="0.25">
      <c r="B215" s="136">
        <f t="shared" si="24"/>
        <v>0</v>
      </c>
      <c r="C215" s="136">
        <f t="shared" si="25"/>
        <v>0</v>
      </c>
      <c r="D215" s="136">
        <f t="shared" si="26"/>
        <v>0</v>
      </c>
      <c r="G215" s="143">
        <f ca="1">IF(N214=1,0,OFFSET(B215,PrnDB!$K215,0))</f>
        <v>0</v>
      </c>
      <c r="H215" s="140">
        <f ca="1">OFFSET(C215,PrnDB!$K215,0)</f>
        <v>0</v>
      </c>
      <c r="I215" s="295">
        <f ca="1">OFFSET(D215,PrnDB!$K215,0)</f>
        <v>0</v>
      </c>
      <c r="J215" s="295">
        <f t="shared" si="27"/>
        <v>0</v>
      </c>
      <c r="K215" s="295">
        <f ca="1">IFERROR(ROW(OFFSET(PrnDB!$J215,K214,,450))+MATCH(1,OFFSET(PrnDB!$J215,K214,,450),0)-1-ROW()-IF(OR(N213=1,N213=2),N213,0),1000)</f>
        <v>1000</v>
      </c>
      <c r="L215" s="296">
        <f ca="1">IF(PrnDB!$G215=0,0,IFERROR(INDEX(PrnDB!$S$3:$S$17,MATCH(PrnDB!$G215,PrnDB!$R$3:$R$17,0),1),3))</f>
        <v>0</v>
      </c>
      <c r="M215" s="296">
        <f ca="1">IFERROR(INDEX(PrnDB!$T$3:$T$17,MATCH(PrnDB!$G215,PrnDB!$R$3:$R$17,0),1),0)</f>
        <v>0</v>
      </c>
      <c r="N215" s="296">
        <f ca="1">IFERROR(INDEX(PrnDB!$U$3:$U$17,MATCH(PrnDB!$G215,PrnDB!$R$3:$R$17,0),1),0)</f>
        <v>0</v>
      </c>
      <c r="O215" s="141" t="b">
        <f t="shared" ca="1" si="28"/>
        <v>0</v>
      </c>
      <c r="P215" s="142" t="str">
        <f ca="1">IF(PrnDB!$L215=0,"",IF(PrnDB!$L215&gt;1,"    ","")&amp;IF(PrnDB!$L215=3,"    ","")&amp;PrnDB!$G215)</f>
        <v/>
      </c>
    </row>
    <row r="216" spans="2:16" x14ac:dyDescent="0.25">
      <c r="B216" s="136">
        <f t="shared" si="24"/>
        <v>0</v>
      </c>
      <c r="C216" s="136">
        <f t="shared" si="25"/>
        <v>0</v>
      </c>
      <c r="D216" s="136">
        <f t="shared" si="26"/>
        <v>0</v>
      </c>
      <c r="G216" s="143">
        <f ca="1">IF(N215=1,0,OFFSET(B216,PrnDB!$K216,0))</f>
        <v>0</v>
      </c>
      <c r="H216" s="140">
        <f ca="1">OFFSET(C216,PrnDB!$K216,0)</f>
        <v>0</v>
      </c>
      <c r="I216" s="295">
        <f ca="1">OFFSET(D216,PrnDB!$K216,0)</f>
        <v>0</v>
      </c>
      <c r="J216" s="295">
        <f t="shared" si="27"/>
        <v>0</v>
      </c>
      <c r="K216" s="295">
        <f ca="1">IFERROR(ROW(OFFSET(PrnDB!$J216,K215,,450))+MATCH(1,OFFSET(PrnDB!$J216,K215,,450),0)-1-ROW()-IF(OR(N214=1,N214=2),N214,0),1000)</f>
        <v>1000</v>
      </c>
      <c r="L216" s="296">
        <f ca="1">IF(PrnDB!$G216=0,0,IFERROR(INDEX(PrnDB!$S$3:$S$17,MATCH(PrnDB!$G216,PrnDB!$R$3:$R$17,0),1),3))</f>
        <v>0</v>
      </c>
      <c r="M216" s="296">
        <f ca="1">IFERROR(INDEX(PrnDB!$T$3:$T$17,MATCH(PrnDB!$G216,PrnDB!$R$3:$R$17,0),1),0)</f>
        <v>0</v>
      </c>
      <c r="N216" s="296">
        <f ca="1">IFERROR(INDEX(PrnDB!$U$3:$U$17,MATCH(PrnDB!$G216,PrnDB!$R$3:$R$17,0),1),0)</f>
        <v>0</v>
      </c>
      <c r="O216" s="141" t="b">
        <f t="shared" ca="1" si="28"/>
        <v>0</v>
      </c>
      <c r="P216" s="142" t="str">
        <f ca="1">IF(PrnDB!$L216=0,"",IF(PrnDB!$L216&gt;1,"    ","")&amp;IF(PrnDB!$L216=3,"    ","")&amp;PrnDB!$G216)</f>
        <v/>
      </c>
    </row>
    <row r="217" spans="2:16" x14ac:dyDescent="0.25">
      <c r="B217" s="136">
        <f t="shared" ref="B217:B248" si="29">IF(ROW(A217)+4-149&lt;=ROW(TotalLiabilities1),INDEX(Input,ROW(A217)+1-150,9),0)</f>
        <v>0</v>
      </c>
      <c r="C217" s="136">
        <f t="shared" ref="C217:C248" si="30">IF(ROW()+4-149&lt;=ROW(TotalLiabilities1),INDEX(Input,ROW()+1-150,10),0)</f>
        <v>0</v>
      </c>
      <c r="D217" s="136">
        <f t="shared" ref="D217:D248" si="31">IF(ROW()+4-149&lt;=ROW(TotalLiabilities1),INDEX(Input,ROW()+1-150,11),0)</f>
        <v>0</v>
      </c>
      <c r="G217" s="143">
        <f ca="1">IF(N216=1,0,OFFSET(B217,PrnDB!$K217,0))</f>
        <v>0</v>
      </c>
      <c r="H217" s="140">
        <f ca="1">OFFSET(C217,PrnDB!$K217,0)</f>
        <v>0</v>
      </c>
      <c r="I217" s="295">
        <f ca="1">OFFSET(D217,PrnDB!$K217,0)</f>
        <v>0</v>
      </c>
      <c r="J217" s="295">
        <f t="shared" si="27"/>
        <v>0</v>
      </c>
      <c r="K217" s="295">
        <f ca="1">IFERROR(ROW(OFFSET(PrnDB!$J217,K216,,450))+MATCH(1,OFFSET(PrnDB!$J217,K216,,450),0)-1-ROW()-IF(OR(N215=1,N215=2),N215,0),1000)</f>
        <v>1000</v>
      </c>
      <c r="L217" s="296">
        <f ca="1">IF(PrnDB!$G217=0,0,IFERROR(INDEX(PrnDB!$S$3:$S$17,MATCH(PrnDB!$G217,PrnDB!$R$3:$R$17,0),1),3))</f>
        <v>0</v>
      </c>
      <c r="M217" s="296">
        <f ca="1">IFERROR(INDEX(PrnDB!$T$3:$T$17,MATCH(PrnDB!$G217,PrnDB!$R$3:$R$17,0),1),0)</f>
        <v>0</v>
      </c>
      <c r="N217" s="296">
        <f ca="1">IFERROR(INDEX(PrnDB!$U$3:$U$17,MATCH(PrnDB!$G217,PrnDB!$R$3:$R$17,0),1),0)</f>
        <v>0</v>
      </c>
      <c r="O217" s="141" t="b">
        <f t="shared" ca="1" si="28"/>
        <v>0</v>
      </c>
      <c r="P217" s="142" t="str">
        <f ca="1">IF(PrnDB!$L217=0,"",IF(PrnDB!$L217&gt;1,"    ","")&amp;IF(PrnDB!$L217=3,"    ","")&amp;PrnDB!$G217)</f>
        <v/>
      </c>
    </row>
    <row r="218" spans="2:16" x14ac:dyDescent="0.25">
      <c r="B218" s="136">
        <f t="shared" si="29"/>
        <v>0</v>
      </c>
      <c r="C218" s="136">
        <f t="shared" si="30"/>
        <v>0</v>
      </c>
      <c r="D218" s="136">
        <f t="shared" si="31"/>
        <v>0</v>
      </c>
      <c r="G218" s="143">
        <f ca="1">IF(N217=1,0,OFFSET(B218,PrnDB!$K218,0))</f>
        <v>0</v>
      </c>
      <c r="H218" s="140">
        <f ca="1">OFFSET(C218,PrnDB!$K218,0)</f>
        <v>0</v>
      </c>
      <c r="I218" s="295">
        <f ca="1">OFFSET(D218,PrnDB!$K218,0)</f>
        <v>0</v>
      </c>
      <c r="J218" s="295">
        <f t="shared" si="27"/>
        <v>0</v>
      </c>
      <c r="K218" s="295">
        <f ca="1">IFERROR(ROW(OFFSET(PrnDB!$J218,K217,,450))+MATCH(1,OFFSET(PrnDB!$J218,K217,,450),0)-1-ROW()-IF(OR(N216=1,N216=2),N216,0),1000)</f>
        <v>1000</v>
      </c>
      <c r="L218" s="296">
        <f ca="1">IF(PrnDB!$G218=0,0,IFERROR(INDEX(PrnDB!$S$3:$S$17,MATCH(PrnDB!$G218,PrnDB!$R$3:$R$17,0),1),3))</f>
        <v>0</v>
      </c>
      <c r="M218" s="296">
        <f ca="1">IFERROR(INDEX(PrnDB!$T$3:$T$17,MATCH(PrnDB!$G218,PrnDB!$R$3:$R$17,0),1),0)</f>
        <v>0</v>
      </c>
      <c r="N218" s="296">
        <f ca="1">IFERROR(INDEX(PrnDB!$U$3:$U$17,MATCH(PrnDB!$G218,PrnDB!$R$3:$R$17,0),1),0)</f>
        <v>0</v>
      </c>
      <c r="O218" s="141" t="b">
        <f t="shared" ca="1" si="28"/>
        <v>0</v>
      </c>
      <c r="P218" s="142" t="str">
        <f ca="1">IF(PrnDB!$L218=0,"",IF(PrnDB!$L218&gt;1,"    ","")&amp;IF(PrnDB!$L218=3,"    ","")&amp;PrnDB!$G218)</f>
        <v/>
      </c>
    </row>
    <row r="219" spans="2:16" x14ac:dyDescent="0.25">
      <c r="B219" s="136">
        <f t="shared" si="29"/>
        <v>0</v>
      </c>
      <c r="C219" s="136">
        <f t="shared" si="30"/>
        <v>0</v>
      </c>
      <c r="D219" s="136">
        <f t="shared" si="31"/>
        <v>0</v>
      </c>
      <c r="G219" s="143">
        <f ca="1">IF(N218=1,0,OFFSET(B219,PrnDB!$K219,0))</f>
        <v>0</v>
      </c>
      <c r="H219" s="140">
        <f ca="1">OFFSET(C219,PrnDB!$K219,0)</f>
        <v>0</v>
      </c>
      <c r="I219" s="295">
        <f ca="1">OFFSET(D219,PrnDB!$K219,0)</f>
        <v>0</v>
      </c>
      <c r="J219" s="295">
        <f t="shared" si="27"/>
        <v>0</v>
      </c>
      <c r="K219" s="295">
        <f ca="1">IFERROR(ROW(OFFSET(PrnDB!$J219,K218,,450))+MATCH(1,OFFSET(PrnDB!$J219,K218,,450),0)-1-ROW()-IF(OR(N217=1,N217=2),N217,0),1000)</f>
        <v>1000</v>
      </c>
      <c r="L219" s="296">
        <f ca="1">IF(PrnDB!$G219=0,0,IFERROR(INDEX(PrnDB!$S$3:$S$17,MATCH(PrnDB!$G219,PrnDB!$R$3:$R$17,0),1),3))</f>
        <v>0</v>
      </c>
      <c r="M219" s="296">
        <f ca="1">IFERROR(INDEX(PrnDB!$T$3:$T$17,MATCH(PrnDB!$G219,PrnDB!$R$3:$R$17,0),1),0)</f>
        <v>0</v>
      </c>
      <c r="N219" s="296">
        <f ca="1">IFERROR(INDEX(PrnDB!$U$3:$U$17,MATCH(PrnDB!$G219,PrnDB!$R$3:$R$17,0),1),0)</f>
        <v>0</v>
      </c>
      <c r="O219" s="141" t="b">
        <f t="shared" ca="1" si="28"/>
        <v>0</v>
      </c>
      <c r="P219" s="142" t="str">
        <f ca="1">IF(PrnDB!$L219=0,"",IF(PrnDB!$L219&gt;1,"    ","")&amp;IF(PrnDB!$L219=3,"    ","")&amp;PrnDB!$G219)</f>
        <v/>
      </c>
    </row>
    <row r="220" spans="2:16" x14ac:dyDescent="0.25">
      <c r="B220" s="136">
        <f t="shared" si="29"/>
        <v>0</v>
      </c>
      <c r="C220" s="136">
        <f t="shared" si="30"/>
        <v>0</v>
      </c>
      <c r="D220" s="136">
        <f t="shared" si="31"/>
        <v>0</v>
      </c>
      <c r="G220" s="143">
        <f ca="1">IF(N219=1,0,OFFSET(B220,PrnDB!$K220,0))</f>
        <v>0</v>
      </c>
      <c r="H220" s="140">
        <f ca="1">OFFSET(C220,PrnDB!$K220,0)</f>
        <v>0</v>
      </c>
      <c r="I220" s="295">
        <f ca="1">OFFSET(D220,PrnDB!$K220,0)</f>
        <v>0</v>
      </c>
      <c r="J220" s="295">
        <f t="shared" si="27"/>
        <v>0</v>
      </c>
      <c r="K220" s="295">
        <f ca="1">IFERROR(ROW(OFFSET(PrnDB!$J220,K219,,450))+MATCH(1,OFFSET(PrnDB!$J220,K219,,450),0)-1-ROW()-IF(OR(N218=1,N218=2),N218,0),1000)</f>
        <v>1000</v>
      </c>
      <c r="L220" s="296">
        <f ca="1">IF(PrnDB!$G220=0,0,IFERROR(INDEX(PrnDB!$S$3:$S$17,MATCH(PrnDB!$G220,PrnDB!$R$3:$R$17,0),1),3))</f>
        <v>0</v>
      </c>
      <c r="M220" s="296">
        <f ca="1">IFERROR(INDEX(PrnDB!$T$3:$T$17,MATCH(PrnDB!$G220,PrnDB!$R$3:$R$17,0),1),0)</f>
        <v>0</v>
      </c>
      <c r="N220" s="296">
        <f ca="1">IFERROR(INDEX(PrnDB!$U$3:$U$17,MATCH(PrnDB!$G220,PrnDB!$R$3:$R$17,0),1),0)</f>
        <v>0</v>
      </c>
      <c r="O220" s="141" t="b">
        <f t="shared" ca="1" si="28"/>
        <v>0</v>
      </c>
      <c r="P220" s="142" t="str">
        <f ca="1">IF(PrnDB!$L220=0,"",IF(PrnDB!$L220&gt;1,"    ","")&amp;IF(PrnDB!$L220=3,"    ","")&amp;PrnDB!$G220)</f>
        <v/>
      </c>
    </row>
    <row r="221" spans="2:16" x14ac:dyDescent="0.25">
      <c r="B221" s="136">
        <f t="shared" si="29"/>
        <v>0</v>
      </c>
      <c r="C221" s="136">
        <f t="shared" si="30"/>
        <v>0</v>
      </c>
      <c r="D221" s="136">
        <f t="shared" si="31"/>
        <v>0</v>
      </c>
      <c r="G221" s="143">
        <f ca="1">IF(N220=1,0,OFFSET(B221,PrnDB!$K221,0))</f>
        <v>0</v>
      </c>
      <c r="H221" s="140">
        <f ca="1">OFFSET(C221,PrnDB!$K221,0)</f>
        <v>0</v>
      </c>
      <c r="I221" s="295">
        <f ca="1">OFFSET(D221,PrnDB!$K221,0)</f>
        <v>0</v>
      </c>
      <c r="J221" s="295">
        <f t="shared" si="27"/>
        <v>0</v>
      </c>
      <c r="K221" s="295">
        <f ca="1">IFERROR(ROW(OFFSET(PrnDB!$J221,K220,,450))+MATCH(1,OFFSET(PrnDB!$J221,K220,,450),0)-1-ROW()-IF(OR(N219=1,N219=2),N219,0),1000)</f>
        <v>1000</v>
      </c>
      <c r="L221" s="296">
        <f ca="1">IF(PrnDB!$G221=0,0,IFERROR(INDEX(PrnDB!$S$3:$S$17,MATCH(PrnDB!$G221,PrnDB!$R$3:$R$17,0),1),3))</f>
        <v>0</v>
      </c>
      <c r="M221" s="296">
        <f ca="1">IFERROR(INDEX(PrnDB!$T$3:$T$17,MATCH(PrnDB!$G221,PrnDB!$R$3:$R$17,0),1),0)</f>
        <v>0</v>
      </c>
      <c r="N221" s="296">
        <f ca="1">IFERROR(INDEX(PrnDB!$U$3:$U$17,MATCH(PrnDB!$G221,PrnDB!$R$3:$R$17,0),1),0)</f>
        <v>0</v>
      </c>
      <c r="O221" s="141" t="b">
        <f t="shared" ca="1" si="28"/>
        <v>0</v>
      </c>
      <c r="P221" s="142" t="str">
        <f ca="1">IF(PrnDB!$L221=0,"",IF(PrnDB!$L221&gt;1,"    ","")&amp;IF(PrnDB!$L221=3,"    ","")&amp;PrnDB!$G221)</f>
        <v/>
      </c>
    </row>
    <row r="222" spans="2:16" x14ac:dyDescent="0.25">
      <c r="B222" s="136">
        <f t="shared" si="29"/>
        <v>0</v>
      </c>
      <c r="C222" s="136">
        <f t="shared" si="30"/>
        <v>0</v>
      </c>
      <c r="D222" s="136">
        <f t="shared" si="31"/>
        <v>0</v>
      </c>
      <c r="G222" s="143">
        <f ca="1">IF(N221=1,0,OFFSET(B222,PrnDB!$K222,0))</f>
        <v>0</v>
      </c>
      <c r="H222" s="140">
        <f ca="1">OFFSET(C222,PrnDB!$K222,0)</f>
        <v>0</v>
      </c>
      <c r="I222" s="295">
        <f ca="1">OFFSET(D222,PrnDB!$K222,0)</f>
        <v>0</v>
      </c>
      <c r="J222" s="295">
        <f t="shared" si="27"/>
        <v>0</v>
      </c>
      <c r="K222" s="295">
        <f ca="1">IFERROR(ROW(OFFSET(PrnDB!$J222,K221,,450))+MATCH(1,OFFSET(PrnDB!$J222,K221,,450),0)-1-ROW()-IF(OR(N220=1,N220=2),N220,0),1000)</f>
        <v>1000</v>
      </c>
      <c r="L222" s="296">
        <f ca="1">IF(PrnDB!$G222=0,0,IFERROR(INDEX(PrnDB!$S$3:$S$17,MATCH(PrnDB!$G222,PrnDB!$R$3:$R$17,0),1),3))</f>
        <v>0</v>
      </c>
      <c r="M222" s="296">
        <f ca="1">IFERROR(INDEX(PrnDB!$T$3:$T$17,MATCH(PrnDB!$G222,PrnDB!$R$3:$R$17,0),1),0)</f>
        <v>0</v>
      </c>
      <c r="N222" s="296">
        <f ca="1">IFERROR(INDEX(PrnDB!$U$3:$U$17,MATCH(PrnDB!$G222,PrnDB!$R$3:$R$17,0),1),0)</f>
        <v>0</v>
      </c>
      <c r="O222" s="141" t="b">
        <f t="shared" ca="1" si="28"/>
        <v>0</v>
      </c>
      <c r="P222" s="142" t="str">
        <f ca="1">IF(PrnDB!$L222=0,"",IF(PrnDB!$L222&gt;1,"    ","")&amp;IF(PrnDB!$L222=3,"    ","")&amp;PrnDB!$G222)</f>
        <v/>
      </c>
    </row>
    <row r="223" spans="2:16" x14ac:dyDescent="0.25">
      <c r="B223" s="136">
        <f t="shared" si="29"/>
        <v>0</v>
      </c>
      <c r="C223" s="136">
        <f t="shared" si="30"/>
        <v>0</v>
      </c>
      <c r="D223" s="136">
        <f t="shared" si="31"/>
        <v>0</v>
      </c>
      <c r="G223" s="143">
        <f ca="1">IF(N222=1,0,OFFSET(B223,PrnDB!$K223,0))</f>
        <v>0</v>
      </c>
      <c r="H223" s="140">
        <f ca="1">OFFSET(C223,PrnDB!$K223,0)</f>
        <v>0</v>
      </c>
      <c r="I223" s="295">
        <f ca="1">OFFSET(D223,PrnDB!$K223,0)</f>
        <v>0</v>
      </c>
      <c r="J223" s="295">
        <f t="shared" si="27"/>
        <v>0</v>
      </c>
      <c r="K223" s="295">
        <f ca="1">IFERROR(ROW(OFFSET(PrnDB!$J223,K222,,450))+MATCH(1,OFFSET(PrnDB!$J223,K222,,450),0)-1-ROW()-IF(OR(N221=1,N221=2),N221,0),1000)</f>
        <v>1000</v>
      </c>
      <c r="L223" s="296">
        <f ca="1">IF(PrnDB!$G223=0,0,IFERROR(INDEX(PrnDB!$S$3:$S$17,MATCH(PrnDB!$G223,PrnDB!$R$3:$R$17,0),1),3))</f>
        <v>0</v>
      </c>
      <c r="M223" s="296">
        <f ca="1">IFERROR(INDEX(PrnDB!$T$3:$T$17,MATCH(PrnDB!$G223,PrnDB!$R$3:$R$17,0),1),0)</f>
        <v>0</v>
      </c>
      <c r="N223" s="296">
        <f ca="1">IFERROR(INDEX(PrnDB!$U$3:$U$17,MATCH(PrnDB!$G223,PrnDB!$R$3:$R$17,0),1),0)</f>
        <v>0</v>
      </c>
      <c r="O223" s="141" t="b">
        <f t="shared" ca="1" si="28"/>
        <v>0</v>
      </c>
      <c r="P223" s="142" t="str">
        <f ca="1">IF(PrnDB!$L223=0,"",IF(PrnDB!$L223&gt;1,"    ","")&amp;IF(PrnDB!$L223=3,"    ","")&amp;PrnDB!$G223)</f>
        <v/>
      </c>
    </row>
    <row r="224" spans="2:16" x14ac:dyDescent="0.25">
      <c r="B224" s="136">
        <f t="shared" si="29"/>
        <v>0</v>
      </c>
      <c r="C224" s="136">
        <f t="shared" si="30"/>
        <v>0</v>
      </c>
      <c r="D224" s="136">
        <f t="shared" si="31"/>
        <v>0</v>
      </c>
      <c r="G224" s="143">
        <f ca="1">IF(N223=1,0,OFFSET(B224,PrnDB!$K224,0))</f>
        <v>0</v>
      </c>
      <c r="H224" s="140">
        <f ca="1">OFFSET(C224,PrnDB!$K224,0)</f>
        <v>0</v>
      </c>
      <c r="I224" s="295">
        <f ca="1">OFFSET(D224,PrnDB!$K224,0)</f>
        <v>0</v>
      </c>
      <c r="J224" s="295">
        <f t="shared" si="27"/>
        <v>0</v>
      </c>
      <c r="K224" s="295">
        <f ca="1">IFERROR(ROW(OFFSET(PrnDB!$J224,K223,,450))+MATCH(1,OFFSET(PrnDB!$J224,K223,,450),0)-1-ROW()-IF(OR(N222=1,N222=2),N222,0),1000)</f>
        <v>1000</v>
      </c>
      <c r="L224" s="296">
        <f ca="1">IF(PrnDB!$G224=0,0,IFERROR(INDEX(PrnDB!$S$3:$S$17,MATCH(PrnDB!$G224,PrnDB!$R$3:$R$17,0),1),3))</f>
        <v>0</v>
      </c>
      <c r="M224" s="296">
        <f ca="1">IFERROR(INDEX(PrnDB!$T$3:$T$17,MATCH(PrnDB!$G224,PrnDB!$R$3:$R$17,0),1),0)</f>
        <v>0</v>
      </c>
      <c r="N224" s="296">
        <f ca="1">IFERROR(INDEX(PrnDB!$U$3:$U$17,MATCH(PrnDB!$G224,PrnDB!$R$3:$R$17,0),1),0)</f>
        <v>0</v>
      </c>
      <c r="O224" s="141" t="b">
        <f t="shared" ca="1" si="28"/>
        <v>0</v>
      </c>
      <c r="P224" s="142" t="str">
        <f ca="1">IF(PrnDB!$L224=0,"",IF(PrnDB!$L224&gt;1,"    ","")&amp;IF(PrnDB!$L224=3,"    ","")&amp;PrnDB!$G224)</f>
        <v/>
      </c>
    </row>
    <row r="225" spans="2:16" x14ac:dyDescent="0.25">
      <c r="B225" s="136">
        <f t="shared" si="29"/>
        <v>0</v>
      </c>
      <c r="C225" s="136">
        <f t="shared" si="30"/>
        <v>0</v>
      </c>
      <c r="D225" s="136">
        <f t="shared" si="31"/>
        <v>0</v>
      </c>
      <c r="G225" s="143">
        <f ca="1">IF(N224=1,0,OFFSET(B225,PrnDB!$K225,0))</f>
        <v>0</v>
      </c>
      <c r="H225" s="140">
        <f ca="1">OFFSET(C225,PrnDB!$K225,0)</f>
        <v>0</v>
      </c>
      <c r="I225" s="295">
        <f ca="1">OFFSET(D225,PrnDB!$K225,0)</f>
        <v>0</v>
      </c>
      <c r="J225" s="295">
        <f t="shared" si="27"/>
        <v>0</v>
      </c>
      <c r="K225" s="295">
        <f ca="1">IFERROR(ROW(OFFSET(PrnDB!$J225,K224,,450))+MATCH(1,OFFSET(PrnDB!$J225,K224,,450),0)-1-ROW()-IF(OR(N223=1,N223=2),N223,0),1000)</f>
        <v>1000</v>
      </c>
      <c r="L225" s="296">
        <f ca="1">IF(PrnDB!$G225=0,0,IFERROR(INDEX(PrnDB!$S$3:$S$17,MATCH(PrnDB!$G225,PrnDB!$R$3:$R$17,0),1),3))</f>
        <v>0</v>
      </c>
      <c r="M225" s="296">
        <f ca="1">IFERROR(INDEX(PrnDB!$T$3:$T$17,MATCH(PrnDB!$G225,PrnDB!$R$3:$R$17,0),1),0)</f>
        <v>0</v>
      </c>
      <c r="N225" s="296">
        <f ca="1">IFERROR(INDEX(PrnDB!$U$3:$U$17,MATCH(PrnDB!$G225,PrnDB!$R$3:$R$17,0),1),0)</f>
        <v>0</v>
      </c>
      <c r="O225" s="141" t="b">
        <f t="shared" ca="1" si="28"/>
        <v>0</v>
      </c>
      <c r="P225" s="142" t="str">
        <f ca="1">IF(PrnDB!$L225=0,"",IF(PrnDB!$L225&gt;1,"    ","")&amp;IF(PrnDB!$L225=3,"    ","")&amp;PrnDB!$G225)</f>
        <v/>
      </c>
    </row>
    <row r="226" spans="2:16" x14ac:dyDescent="0.25">
      <c r="B226" s="136">
        <f t="shared" si="29"/>
        <v>0</v>
      </c>
      <c r="C226" s="136">
        <f t="shared" si="30"/>
        <v>0</v>
      </c>
      <c r="D226" s="136">
        <f t="shared" si="31"/>
        <v>0</v>
      </c>
      <c r="G226" s="143">
        <f ca="1">IF(N225=1,0,OFFSET(B226,PrnDB!$K226,0))</f>
        <v>0</v>
      </c>
      <c r="H226" s="140">
        <f ca="1">OFFSET(C226,PrnDB!$K226,0)</f>
        <v>0</v>
      </c>
      <c r="I226" s="295">
        <f ca="1">OFFSET(D226,PrnDB!$K226,0)</f>
        <v>0</v>
      </c>
      <c r="J226" s="295">
        <f t="shared" si="27"/>
        <v>0</v>
      </c>
      <c r="K226" s="295">
        <f ca="1">IFERROR(ROW(OFFSET(PrnDB!$J226,K225,,450))+MATCH(1,OFFSET(PrnDB!$J226,K225,,450),0)-1-ROW()-IF(OR(N224=1,N224=2),N224,0),1000)</f>
        <v>1000</v>
      </c>
      <c r="L226" s="296">
        <f ca="1">IF(PrnDB!$G226=0,0,IFERROR(INDEX(PrnDB!$S$3:$S$17,MATCH(PrnDB!$G226,PrnDB!$R$3:$R$17,0),1),3))</f>
        <v>0</v>
      </c>
      <c r="M226" s="296">
        <f ca="1">IFERROR(INDEX(PrnDB!$T$3:$T$17,MATCH(PrnDB!$G226,PrnDB!$R$3:$R$17,0),1),0)</f>
        <v>0</v>
      </c>
      <c r="N226" s="296">
        <f ca="1">IFERROR(INDEX(PrnDB!$U$3:$U$17,MATCH(PrnDB!$G226,PrnDB!$R$3:$R$17,0),1),0)</f>
        <v>0</v>
      </c>
      <c r="O226" s="141" t="b">
        <f t="shared" ca="1" si="28"/>
        <v>0</v>
      </c>
      <c r="P226" s="142" t="str">
        <f ca="1">IF(PrnDB!$L226=0,"",IF(PrnDB!$L226&gt;1,"    ","")&amp;IF(PrnDB!$L226=3,"    ","")&amp;PrnDB!$G226)</f>
        <v/>
      </c>
    </row>
    <row r="227" spans="2:16" x14ac:dyDescent="0.25">
      <c r="B227" s="136">
        <f t="shared" si="29"/>
        <v>0</v>
      </c>
      <c r="C227" s="136">
        <f t="shared" si="30"/>
        <v>0</v>
      </c>
      <c r="D227" s="136">
        <f t="shared" si="31"/>
        <v>0</v>
      </c>
      <c r="G227" s="143">
        <f ca="1">IF(N226=1,0,OFFSET(B227,PrnDB!$K227,0))</f>
        <v>0</v>
      </c>
      <c r="H227" s="140">
        <f ca="1">OFFSET(C227,PrnDB!$K227,0)</f>
        <v>0</v>
      </c>
      <c r="I227" s="295">
        <f ca="1">OFFSET(D227,PrnDB!$K227,0)</f>
        <v>0</v>
      </c>
      <c r="J227" s="295">
        <f t="shared" si="27"/>
        <v>0</v>
      </c>
      <c r="K227" s="295">
        <f ca="1">IFERROR(ROW(OFFSET(PrnDB!$J227,K226,,450))+MATCH(1,OFFSET(PrnDB!$J227,K226,,450),0)-1-ROW()-IF(OR(N225=1,N225=2),N225,0),1000)</f>
        <v>1000</v>
      </c>
      <c r="L227" s="296">
        <f ca="1">IF(PrnDB!$G227=0,0,IFERROR(INDEX(PrnDB!$S$3:$S$17,MATCH(PrnDB!$G227,PrnDB!$R$3:$R$17,0),1),3))</f>
        <v>0</v>
      </c>
      <c r="M227" s="296">
        <f ca="1">IFERROR(INDEX(PrnDB!$T$3:$T$17,MATCH(PrnDB!$G227,PrnDB!$R$3:$R$17,0),1),0)</f>
        <v>0</v>
      </c>
      <c r="N227" s="296">
        <f ca="1">IFERROR(INDEX(PrnDB!$U$3:$U$17,MATCH(PrnDB!$G227,PrnDB!$R$3:$R$17,0),1),0)</f>
        <v>0</v>
      </c>
      <c r="O227" s="141" t="b">
        <f t="shared" ca="1" si="28"/>
        <v>0</v>
      </c>
      <c r="P227" s="142" t="str">
        <f ca="1">IF(PrnDB!$L227=0,"",IF(PrnDB!$L227&gt;1,"    ","")&amp;IF(PrnDB!$L227=3,"    ","")&amp;PrnDB!$G227)</f>
        <v/>
      </c>
    </row>
    <row r="228" spans="2:16" x14ac:dyDescent="0.25">
      <c r="B228" s="136">
        <f t="shared" si="29"/>
        <v>0</v>
      </c>
      <c r="C228" s="136">
        <f t="shared" si="30"/>
        <v>0</v>
      </c>
      <c r="D228" s="136">
        <f t="shared" si="31"/>
        <v>0</v>
      </c>
      <c r="G228" s="143">
        <f ca="1">IF(N227=1,0,OFFSET(B228,PrnDB!$K228,0))</f>
        <v>0</v>
      </c>
      <c r="H228" s="140">
        <f ca="1">OFFSET(C228,PrnDB!$K228,0)</f>
        <v>0</v>
      </c>
      <c r="I228" s="295">
        <f ca="1">OFFSET(D228,PrnDB!$K228,0)</f>
        <v>0</v>
      </c>
      <c r="J228" s="295">
        <f t="shared" si="27"/>
        <v>0</v>
      </c>
      <c r="K228" s="295">
        <f ca="1">IFERROR(ROW(OFFSET(PrnDB!$J228,K227,,450))+MATCH(1,OFFSET(PrnDB!$J228,K227,,450),0)-1-ROW()-IF(OR(N226=1,N226=2),N226,0),1000)</f>
        <v>1000</v>
      </c>
      <c r="L228" s="296">
        <f ca="1">IF(PrnDB!$G228=0,0,IFERROR(INDEX(PrnDB!$S$3:$S$17,MATCH(PrnDB!$G228,PrnDB!$R$3:$R$17,0),1),3))</f>
        <v>0</v>
      </c>
      <c r="M228" s="296">
        <f ca="1">IFERROR(INDEX(PrnDB!$T$3:$T$17,MATCH(PrnDB!$G228,PrnDB!$R$3:$R$17,0),1),0)</f>
        <v>0</v>
      </c>
      <c r="N228" s="296">
        <f ca="1">IFERROR(INDEX(PrnDB!$U$3:$U$17,MATCH(PrnDB!$G228,PrnDB!$R$3:$R$17,0),1),0)</f>
        <v>0</v>
      </c>
      <c r="O228" s="141" t="b">
        <f t="shared" ca="1" si="28"/>
        <v>0</v>
      </c>
      <c r="P228" s="142" t="str">
        <f ca="1">IF(PrnDB!$L228=0,"",IF(PrnDB!$L228&gt;1,"    ","")&amp;IF(PrnDB!$L228=3,"    ","")&amp;PrnDB!$G228)</f>
        <v/>
      </c>
    </row>
    <row r="229" spans="2:16" x14ac:dyDescent="0.25">
      <c r="B229" s="136">
        <f t="shared" si="29"/>
        <v>0</v>
      </c>
      <c r="C229" s="136">
        <f t="shared" si="30"/>
        <v>0</v>
      </c>
      <c r="D229" s="136">
        <f t="shared" si="31"/>
        <v>0</v>
      </c>
      <c r="G229" s="143">
        <f ca="1">IF(N228=1,0,OFFSET(B229,PrnDB!$K229,0))</f>
        <v>0</v>
      </c>
      <c r="H229" s="140">
        <f ca="1">OFFSET(C229,PrnDB!$K229,0)</f>
        <v>0</v>
      </c>
      <c r="I229" s="295">
        <f ca="1">OFFSET(D229,PrnDB!$K229,0)</f>
        <v>0</v>
      </c>
      <c r="J229" s="295">
        <f t="shared" si="27"/>
        <v>0</v>
      </c>
      <c r="K229" s="295">
        <f ca="1">IFERROR(ROW(OFFSET(PrnDB!$J229,K228,,450))+MATCH(1,OFFSET(PrnDB!$J229,K228,,450),0)-1-ROW()-IF(OR(N227=1,N227=2),N227,0),1000)</f>
        <v>1000</v>
      </c>
      <c r="L229" s="296">
        <f ca="1">IF(PrnDB!$G229=0,0,IFERROR(INDEX(PrnDB!$S$3:$S$17,MATCH(PrnDB!$G229,PrnDB!$R$3:$R$17,0),1),3))</f>
        <v>0</v>
      </c>
      <c r="M229" s="296">
        <f ca="1">IFERROR(INDEX(PrnDB!$T$3:$T$17,MATCH(PrnDB!$G229,PrnDB!$R$3:$R$17,0),1),0)</f>
        <v>0</v>
      </c>
      <c r="N229" s="296">
        <f ca="1">IFERROR(INDEX(PrnDB!$U$3:$U$17,MATCH(PrnDB!$G229,PrnDB!$R$3:$R$17,0),1),0)</f>
        <v>0</v>
      </c>
      <c r="O229" s="141" t="b">
        <f t="shared" ca="1" si="28"/>
        <v>0</v>
      </c>
      <c r="P229" s="142" t="str">
        <f ca="1">IF(PrnDB!$L229=0,"",IF(PrnDB!$L229&gt;1,"    ","")&amp;IF(PrnDB!$L229=3,"    ","")&amp;PrnDB!$G229)</f>
        <v/>
      </c>
    </row>
    <row r="230" spans="2:16" x14ac:dyDescent="0.25">
      <c r="B230" s="136">
        <f t="shared" si="29"/>
        <v>0</v>
      </c>
      <c r="C230" s="136">
        <f t="shared" si="30"/>
        <v>0</v>
      </c>
      <c r="D230" s="136">
        <f t="shared" si="31"/>
        <v>0</v>
      </c>
      <c r="G230" s="143">
        <f ca="1">IF(N229=1,0,OFFSET(B230,PrnDB!$K230,0))</f>
        <v>0</v>
      </c>
      <c r="H230" s="140">
        <f ca="1">OFFSET(C230,PrnDB!$K230,0)</f>
        <v>0</v>
      </c>
      <c r="I230" s="295">
        <f ca="1">OFFSET(D230,PrnDB!$K230,0)</f>
        <v>0</v>
      </c>
      <c r="J230" s="295">
        <f t="shared" si="27"/>
        <v>0</v>
      </c>
      <c r="K230" s="295">
        <f ca="1">IFERROR(ROW(OFFSET(PrnDB!$J230,K229,,450))+MATCH(1,OFFSET(PrnDB!$J230,K229,,450),0)-1-ROW()-IF(OR(N228=1,N228=2),N228,0),1000)</f>
        <v>1000</v>
      </c>
      <c r="L230" s="296">
        <f ca="1">IF(PrnDB!$G230=0,0,IFERROR(INDEX(PrnDB!$S$3:$S$17,MATCH(PrnDB!$G230,PrnDB!$R$3:$R$17,0),1),3))</f>
        <v>0</v>
      </c>
      <c r="M230" s="296">
        <f ca="1">IFERROR(INDEX(PrnDB!$T$3:$T$17,MATCH(PrnDB!$G230,PrnDB!$R$3:$R$17,0),1),0)</f>
        <v>0</v>
      </c>
      <c r="N230" s="296">
        <f ca="1">IFERROR(INDEX(PrnDB!$U$3:$U$17,MATCH(PrnDB!$G230,PrnDB!$R$3:$R$17,0),1),0)</f>
        <v>0</v>
      </c>
      <c r="O230" s="141" t="b">
        <f t="shared" ca="1" si="28"/>
        <v>0</v>
      </c>
      <c r="P230" s="142" t="str">
        <f ca="1">IF(PrnDB!$L230=0,"",IF(PrnDB!$L230&gt;1,"    ","")&amp;IF(PrnDB!$L230=3,"    ","")&amp;PrnDB!$G230)</f>
        <v/>
      </c>
    </row>
    <row r="231" spans="2:16" x14ac:dyDescent="0.25">
      <c r="B231" s="136">
        <f t="shared" si="29"/>
        <v>0</v>
      </c>
      <c r="C231" s="136">
        <f t="shared" si="30"/>
        <v>0</v>
      </c>
      <c r="D231" s="136">
        <f t="shared" si="31"/>
        <v>0</v>
      </c>
      <c r="G231" s="143">
        <f ca="1">IF(N230=1,0,OFFSET(B231,PrnDB!$K231,0))</f>
        <v>0</v>
      </c>
      <c r="H231" s="140">
        <f ca="1">OFFSET(C231,PrnDB!$K231,0)</f>
        <v>0</v>
      </c>
      <c r="I231" s="295">
        <f ca="1">OFFSET(D231,PrnDB!$K231,0)</f>
        <v>0</v>
      </c>
      <c r="J231" s="295">
        <f t="shared" si="27"/>
        <v>0</v>
      </c>
      <c r="K231" s="295">
        <f ca="1">IFERROR(ROW(OFFSET(PrnDB!$J231,K230,,450))+MATCH(1,OFFSET(PrnDB!$J231,K230,,450),0)-1-ROW()-IF(OR(N229=1,N229=2),N229,0),1000)</f>
        <v>1000</v>
      </c>
      <c r="L231" s="296">
        <f ca="1">IF(PrnDB!$G231=0,0,IFERROR(INDEX(PrnDB!$S$3:$S$17,MATCH(PrnDB!$G231,PrnDB!$R$3:$R$17,0),1),3))</f>
        <v>0</v>
      </c>
      <c r="M231" s="296">
        <f ca="1">IFERROR(INDEX(PrnDB!$T$3:$T$17,MATCH(PrnDB!$G231,PrnDB!$R$3:$R$17,0),1),0)</f>
        <v>0</v>
      </c>
      <c r="N231" s="296">
        <f ca="1">IFERROR(INDEX(PrnDB!$U$3:$U$17,MATCH(PrnDB!$G231,PrnDB!$R$3:$R$17,0),1),0)</f>
        <v>0</v>
      </c>
      <c r="O231" s="141" t="b">
        <f t="shared" ca="1" si="28"/>
        <v>0</v>
      </c>
      <c r="P231" s="142" t="str">
        <f ca="1">IF(PrnDB!$L231=0,"",IF(PrnDB!$L231&gt;1,"    ","")&amp;IF(PrnDB!$L231=3,"    ","")&amp;PrnDB!$G231)</f>
        <v/>
      </c>
    </row>
    <row r="232" spans="2:16" x14ac:dyDescent="0.25">
      <c r="B232" s="136">
        <f t="shared" si="29"/>
        <v>0</v>
      </c>
      <c r="C232" s="136">
        <f t="shared" si="30"/>
        <v>0</v>
      </c>
      <c r="D232" s="136">
        <f t="shared" si="31"/>
        <v>0</v>
      </c>
      <c r="G232" s="143">
        <f ca="1">IF(N231=1,0,OFFSET(B232,PrnDB!$K232,0))</f>
        <v>0</v>
      </c>
      <c r="H232" s="140">
        <f ca="1">OFFSET(C232,PrnDB!$K232,0)</f>
        <v>0</v>
      </c>
      <c r="I232" s="295">
        <f ca="1">OFFSET(D232,PrnDB!$K232,0)</f>
        <v>0</v>
      </c>
      <c r="J232" s="295">
        <f t="shared" si="27"/>
        <v>0</v>
      </c>
      <c r="K232" s="295">
        <f ca="1">IFERROR(ROW(OFFSET(PrnDB!$J232,K231,,450))+MATCH(1,OFFSET(PrnDB!$J232,K231,,450),0)-1-ROW()-IF(OR(N230=1,N230=2),N230,0),1000)</f>
        <v>1000</v>
      </c>
      <c r="L232" s="296">
        <f ca="1">IF(PrnDB!$G232=0,0,IFERROR(INDEX(PrnDB!$S$3:$S$17,MATCH(PrnDB!$G232,PrnDB!$R$3:$R$17,0),1),3))</f>
        <v>0</v>
      </c>
      <c r="M232" s="296">
        <f ca="1">IFERROR(INDEX(PrnDB!$T$3:$T$17,MATCH(PrnDB!$G232,PrnDB!$R$3:$R$17,0),1),0)</f>
        <v>0</v>
      </c>
      <c r="N232" s="296">
        <f ca="1">IFERROR(INDEX(PrnDB!$U$3:$U$17,MATCH(PrnDB!$G232,PrnDB!$R$3:$R$17,0),1),0)</f>
        <v>0</v>
      </c>
      <c r="O232" s="141" t="b">
        <f t="shared" ca="1" si="28"/>
        <v>0</v>
      </c>
      <c r="P232" s="142" t="str">
        <f ca="1">IF(PrnDB!$L232=0,"",IF(PrnDB!$L232&gt;1,"    ","")&amp;IF(PrnDB!$L232=3,"    ","")&amp;PrnDB!$G232)</f>
        <v/>
      </c>
    </row>
    <row r="233" spans="2:16" x14ac:dyDescent="0.25">
      <c r="B233" s="136">
        <f t="shared" si="29"/>
        <v>0</v>
      </c>
      <c r="C233" s="136">
        <f t="shared" si="30"/>
        <v>0</v>
      </c>
      <c r="D233" s="136">
        <f t="shared" si="31"/>
        <v>0</v>
      </c>
      <c r="G233" s="143">
        <f ca="1">IF(N232=1,0,OFFSET(B233,PrnDB!$K233,0))</f>
        <v>0</v>
      </c>
      <c r="H233" s="140">
        <f ca="1">OFFSET(C233,PrnDB!$K233,0)</f>
        <v>0</v>
      </c>
      <c r="I233" s="295">
        <f ca="1">OFFSET(D233,PrnDB!$K233,0)</f>
        <v>0</v>
      </c>
      <c r="J233" s="295">
        <f t="shared" si="27"/>
        <v>0</v>
      </c>
      <c r="K233" s="295">
        <f ca="1">IFERROR(ROW(OFFSET(PrnDB!$J233,K232,,450))+MATCH(1,OFFSET(PrnDB!$J233,K232,,450),0)-1-ROW()-IF(OR(N231=1,N231=2),N231,0),1000)</f>
        <v>1000</v>
      </c>
      <c r="L233" s="296">
        <f ca="1">IF(PrnDB!$G233=0,0,IFERROR(INDEX(PrnDB!$S$3:$S$17,MATCH(PrnDB!$G233,PrnDB!$R$3:$R$17,0),1),3))</f>
        <v>0</v>
      </c>
      <c r="M233" s="296">
        <f ca="1">IFERROR(INDEX(PrnDB!$T$3:$T$17,MATCH(PrnDB!$G233,PrnDB!$R$3:$R$17,0),1),0)</f>
        <v>0</v>
      </c>
      <c r="N233" s="296">
        <f ca="1">IFERROR(INDEX(PrnDB!$U$3:$U$17,MATCH(PrnDB!$G233,PrnDB!$R$3:$R$17,0),1),0)</f>
        <v>0</v>
      </c>
      <c r="O233" s="141" t="b">
        <f t="shared" ca="1" si="28"/>
        <v>0</v>
      </c>
      <c r="P233" s="142" t="str">
        <f ca="1">IF(PrnDB!$L233=0,"",IF(PrnDB!$L233&gt;1,"    ","")&amp;IF(PrnDB!$L233=3,"    ","")&amp;PrnDB!$G233)</f>
        <v/>
      </c>
    </row>
    <row r="234" spans="2:16" x14ac:dyDescent="0.25">
      <c r="B234" s="136">
        <f t="shared" si="29"/>
        <v>0</v>
      </c>
      <c r="C234" s="136">
        <f t="shared" si="30"/>
        <v>0</v>
      </c>
      <c r="D234" s="136">
        <f t="shared" si="31"/>
        <v>0</v>
      </c>
      <c r="G234" s="143">
        <f ca="1">IF(N233=1,0,OFFSET(B234,PrnDB!$K234,0))</f>
        <v>0</v>
      </c>
      <c r="H234" s="140">
        <f ca="1">OFFSET(C234,PrnDB!$K234,0)</f>
        <v>0</v>
      </c>
      <c r="I234" s="295">
        <f ca="1">OFFSET(D234,PrnDB!$K234,0)</f>
        <v>0</v>
      </c>
      <c r="J234" s="295">
        <f t="shared" si="27"/>
        <v>0</v>
      </c>
      <c r="K234" s="295">
        <f ca="1">IFERROR(ROW(OFFSET(PrnDB!$J234,K233,,450))+MATCH(1,OFFSET(PrnDB!$J234,K233,,450),0)-1-ROW()-IF(OR(N232=1,N232=2),N232,0),1000)</f>
        <v>1000</v>
      </c>
      <c r="L234" s="296">
        <f ca="1">IF(PrnDB!$G234=0,0,IFERROR(INDEX(PrnDB!$S$3:$S$17,MATCH(PrnDB!$G234,PrnDB!$R$3:$R$17,0),1),3))</f>
        <v>0</v>
      </c>
      <c r="M234" s="296">
        <f ca="1">IFERROR(INDEX(PrnDB!$T$3:$T$17,MATCH(PrnDB!$G234,PrnDB!$R$3:$R$17,0),1),0)</f>
        <v>0</v>
      </c>
      <c r="N234" s="296">
        <f ca="1">IFERROR(INDEX(PrnDB!$U$3:$U$17,MATCH(PrnDB!$G234,PrnDB!$R$3:$R$17,0),1),0)</f>
        <v>0</v>
      </c>
      <c r="O234" s="141" t="b">
        <f t="shared" ca="1" si="28"/>
        <v>0</v>
      </c>
      <c r="P234" s="142" t="str">
        <f ca="1">IF(PrnDB!$L234=0,"",IF(PrnDB!$L234&gt;1,"    ","")&amp;IF(PrnDB!$L234=3,"    ","")&amp;PrnDB!$G234)</f>
        <v/>
      </c>
    </row>
    <row r="235" spans="2:16" x14ac:dyDescent="0.25">
      <c r="B235" s="136">
        <f t="shared" si="29"/>
        <v>0</v>
      </c>
      <c r="C235" s="136">
        <f t="shared" si="30"/>
        <v>0</v>
      </c>
      <c r="D235" s="136">
        <f t="shared" si="31"/>
        <v>0</v>
      </c>
      <c r="G235" s="143">
        <f ca="1">IF(N234=1,0,OFFSET(B235,PrnDB!$K235,0))</f>
        <v>0</v>
      </c>
      <c r="H235" s="140">
        <f ca="1">OFFSET(C235,PrnDB!$K235,0)</f>
        <v>0</v>
      </c>
      <c r="I235" s="295">
        <f ca="1">OFFSET(D235,PrnDB!$K235,0)</f>
        <v>0</v>
      </c>
      <c r="J235" s="295">
        <f t="shared" si="27"/>
        <v>0</v>
      </c>
      <c r="K235" s="295">
        <f ca="1">IFERROR(ROW(OFFSET(PrnDB!$J235,K234,,450))+MATCH(1,OFFSET(PrnDB!$J235,K234,,450),0)-1-ROW()-IF(OR(N233=1,N233=2),N233,0),1000)</f>
        <v>1000</v>
      </c>
      <c r="L235" s="296">
        <f ca="1">IF(PrnDB!$G235=0,0,IFERROR(INDEX(PrnDB!$S$3:$S$17,MATCH(PrnDB!$G235,PrnDB!$R$3:$R$17,0),1),3))</f>
        <v>0</v>
      </c>
      <c r="M235" s="296">
        <f ca="1">IFERROR(INDEX(PrnDB!$T$3:$T$17,MATCH(PrnDB!$G235,PrnDB!$R$3:$R$17,0),1),0)</f>
        <v>0</v>
      </c>
      <c r="N235" s="296">
        <f ca="1">IFERROR(INDEX(PrnDB!$U$3:$U$17,MATCH(PrnDB!$G235,PrnDB!$R$3:$R$17,0),1),0)</f>
        <v>0</v>
      </c>
      <c r="O235" s="141" t="b">
        <f t="shared" ca="1" si="28"/>
        <v>0</v>
      </c>
      <c r="P235" s="142" t="str">
        <f ca="1">IF(PrnDB!$L235=0,"",IF(PrnDB!$L235&gt;1,"    ","")&amp;IF(PrnDB!$L235=3,"    ","")&amp;PrnDB!$G235)</f>
        <v/>
      </c>
    </row>
    <row r="236" spans="2:16" x14ac:dyDescent="0.25">
      <c r="B236" s="136">
        <f t="shared" si="29"/>
        <v>0</v>
      </c>
      <c r="C236" s="136">
        <f t="shared" si="30"/>
        <v>0</v>
      </c>
      <c r="D236" s="136">
        <f t="shared" si="31"/>
        <v>0</v>
      </c>
      <c r="G236" s="143">
        <f ca="1">IF(N235=1,0,OFFSET(B236,PrnDB!$K236,0))</f>
        <v>0</v>
      </c>
      <c r="H236" s="140">
        <f ca="1">OFFSET(C236,PrnDB!$K236,0)</f>
        <v>0</v>
      </c>
      <c r="I236" s="295">
        <f ca="1">OFFSET(D236,PrnDB!$K236,0)</f>
        <v>0</v>
      </c>
      <c r="J236" s="295">
        <f t="shared" si="27"/>
        <v>0</v>
      </c>
      <c r="K236" s="295">
        <f ca="1">IFERROR(ROW(OFFSET(PrnDB!$J236,K235,,450))+MATCH(1,OFFSET(PrnDB!$J236,K235,,450),0)-1-ROW()-IF(OR(N234=1,N234=2),N234,0),1000)</f>
        <v>1000</v>
      </c>
      <c r="L236" s="296">
        <f ca="1">IF(PrnDB!$G236=0,0,IFERROR(INDEX(PrnDB!$S$3:$S$17,MATCH(PrnDB!$G236,PrnDB!$R$3:$R$17,0),1),3))</f>
        <v>0</v>
      </c>
      <c r="M236" s="296">
        <f ca="1">IFERROR(INDEX(PrnDB!$T$3:$T$17,MATCH(PrnDB!$G236,PrnDB!$R$3:$R$17,0),1),0)</f>
        <v>0</v>
      </c>
      <c r="N236" s="296">
        <f ca="1">IFERROR(INDEX(PrnDB!$U$3:$U$17,MATCH(PrnDB!$G236,PrnDB!$R$3:$R$17,0),1),0)</f>
        <v>0</v>
      </c>
      <c r="O236" s="141" t="b">
        <f t="shared" ca="1" si="28"/>
        <v>0</v>
      </c>
      <c r="P236" s="142" t="str">
        <f ca="1">IF(PrnDB!$L236=0,"",IF(PrnDB!$L236&gt;1,"    ","")&amp;IF(PrnDB!$L236=3,"    ","")&amp;PrnDB!$G236)</f>
        <v/>
      </c>
    </row>
    <row r="237" spans="2:16" x14ac:dyDescent="0.25">
      <c r="B237" s="136">
        <f t="shared" si="29"/>
        <v>0</v>
      </c>
      <c r="C237" s="136">
        <f t="shared" si="30"/>
        <v>0</v>
      </c>
      <c r="D237" s="136">
        <f t="shared" si="31"/>
        <v>0</v>
      </c>
      <c r="G237" s="143">
        <f ca="1">IF(N236=1,0,OFFSET(B237,PrnDB!$K237,0))</f>
        <v>0</v>
      </c>
      <c r="H237" s="140">
        <f ca="1">OFFSET(C237,PrnDB!$K237,0)</f>
        <v>0</v>
      </c>
      <c r="I237" s="295">
        <f ca="1">OFFSET(D237,PrnDB!$K237,0)</f>
        <v>0</v>
      </c>
      <c r="J237" s="295">
        <f t="shared" si="27"/>
        <v>0</v>
      </c>
      <c r="K237" s="295">
        <f ca="1">IFERROR(ROW(OFFSET(PrnDB!$J237,K236,,450))+MATCH(1,OFFSET(PrnDB!$J237,K236,,450),0)-1-ROW()-IF(OR(N235=1,N235=2),N235,0),1000)</f>
        <v>1000</v>
      </c>
      <c r="L237" s="296">
        <f ca="1">IF(PrnDB!$G237=0,0,IFERROR(INDEX(PrnDB!$S$3:$S$17,MATCH(PrnDB!$G237,PrnDB!$R$3:$R$17,0),1),3))</f>
        <v>0</v>
      </c>
      <c r="M237" s="296">
        <f ca="1">IFERROR(INDEX(PrnDB!$T$3:$T$17,MATCH(PrnDB!$G237,PrnDB!$R$3:$R$17,0),1),0)</f>
        <v>0</v>
      </c>
      <c r="N237" s="296">
        <f ca="1">IFERROR(INDEX(PrnDB!$U$3:$U$17,MATCH(PrnDB!$G237,PrnDB!$R$3:$R$17,0),1),0)</f>
        <v>0</v>
      </c>
      <c r="O237" s="141" t="b">
        <f t="shared" ca="1" si="28"/>
        <v>0</v>
      </c>
      <c r="P237" s="142" t="str">
        <f ca="1">IF(PrnDB!$L237=0,"",IF(PrnDB!$L237&gt;1,"    ","")&amp;IF(PrnDB!$L237=3,"    ","")&amp;PrnDB!$G237)</f>
        <v/>
      </c>
    </row>
    <row r="238" spans="2:16" x14ac:dyDescent="0.25">
      <c r="B238" s="136">
        <f t="shared" si="29"/>
        <v>0</v>
      </c>
      <c r="C238" s="136">
        <f t="shared" si="30"/>
        <v>0</v>
      </c>
      <c r="D238" s="136">
        <f t="shared" si="31"/>
        <v>0</v>
      </c>
      <c r="G238" s="143">
        <f ca="1">IF(N237=1,0,OFFSET(B238,PrnDB!$K238,0))</f>
        <v>0</v>
      </c>
      <c r="H238" s="140">
        <f ca="1">OFFSET(C238,PrnDB!$K238,0)</f>
        <v>0</v>
      </c>
      <c r="I238" s="295">
        <f ca="1">OFFSET(D238,PrnDB!$K238,0)</f>
        <v>0</v>
      </c>
      <c r="J238" s="295">
        <f t="shared" si="27"/>
        <v>0</v>
      </c>
      <c r="K238" s="295">
        <f ca="1">IFERROR(ROW(OFFSET(PrnDB!$J238,K237,,450))+MATCH(1,OFFSET(PrnDB!$J238,K237,,450),0)-1-ROW()-IF(OR(N236=1,N236=2),N236,0),1000)</f>
        <v>1000</v>
      </c>
      <c r="L238" s="296">
        <f ca="1">IF(PrnDB!$G238=0,0,IFERROR(INDEX(PrnDB!$S$3:$S$17,MATCH(PrnDB!$G238,PrnDB!$R$3:$R$17,0),1),3))</f>
        <v>0</v>
      </c>
      <c r="M238" s="296">
        <f ca="1">IFERROR(INDEX(PrnDB!$T$3:$T$17,MATCH(PrnDB!$G238,PrnDB!$R$3:$R$17,0),1),0)</f>
        <v>0</v>
      </c>
      <c r="N238" s="296">
        <f ca="1">IFERROR(INDEX(PrnDB!$U$3:$U$17,MATCH(PrnDB!$G238,PrnDB!$R$3:$R$17,0),1),0)</f>
        <v>0</v>
      </c>
      <c r="O238" s="141" t="b">
        <f t="shared" ca="1" si="28"/>
        <v>0</v>
      </c>
      <c r="P238" s="142" t="str">
        <f ca="1">IF(PrnDB!$L238=0,"",IF(PrnDB!$L238&gt;1,"    ","")&amp;IF(PrnDB!$L238=3,"    ","")&amp;PrnDB!$G238)</f>
        <v/>
      </c>
    </row>
    <row r="239" spans="2:16" x14ac:dyDescent="0.25">
      <c r="B239" s="136">
        <f t="shared" si="29"/>
        <v>0</v>
      </c>
      <c r="C239" s="136">
        <f t="shared" si="30"/>
        <v>0</v>
      </c>
      <c r="D239" s="136">
        <f t="shared" si="31"/>
        <v>0</v>
      </c>
      <c r="G239" s="143">
        <f ca="1">IF(N238=1,0,OFFSET(B239,PrnDB!$K239,0))</f>
        <v>0</v>
      </c>
      <c r="H239" s="140">
        <f ca="1">OFFSET(C239,PrnDB!$K239,0)</f>
        <v>0</v>
      </c>
      <c r="I239" s="295">
        <f ca="1">OFFSET(D239,PrnDB!$K239,0)</f>
        <v>0</v>
      </c>
      <c r="J239" s="295">
        <f t="shared" si="27"/>
        <v>0</v>
      </c>
      <c r="K239" s="295">
        <f ca="1">IFERROR(ROW(OFFSET(PrnDB!$J239,K238,,450))+MATCH(1,OFFSET(PrnDB!$J239,K238,,450),0)-1-ROW()-IF(OR(N237=1,N237=2),N237,0),1000)</f>
        <v>1000</v>
      </c>
      <c r="L239" s="296">
        <f ca="1">IF(PrnDB!$G239=0,0,IFERROR(INDEX(PrnDB!$S$3:$S$17,MATCH(PrnDB!$G239,PrnDB!$R$3:$R$17,0),1),3))</f>
        <v>0</v>
      </c>
      <c r="M239" s="296">
        <f ca="1">IFERROR(INDEX(PrnDB!$T$3:$T$17,MATCH(PrnDB!$G239,PrnDB!$R$3:$R$17,0),1),0)</f>
        <v>0</v>
      </c>
      <c r="N239" s="296">
        <f ca="1">IFERROR(INDEX(PrnDB!$U$3:$U$17,MATCH(PrnDB!$G239,PrnDB!$R$3:$R$17,0),1),0)</f>
        <v>0</v>
      </c>
      <c r="O239" s="141" t="b">
        <f t="shared" ca="1" si="28"/>
        <v>0</v>
      </c>
      <c r="P239" s="142" t="str">
        <f ca="1">IF(PrnDB!$L239=0,"",IF(PrnDB!$L239&gt;1,"    ","")&amp;IF(PrnDB!$L239=3,"    ","")&amp;PrnDB!$G239)</f>
        <v/>
      </c>
    </row>
    <row r="240" spans="2:16" x14ac:dyDescent="0.25">
      <c r="B240" s="136">
        <f t="shared" si="29"/>
        <v>0</v>
      </c>
      <c r="C240" s="136">
        <f t="shared" si="30"/>
        <v>0</v>
      </c>
      <c r="D240" s="136">
        <f t="shared" si="31"/>
        <v>0</v>
      </c>
      <c r="G240" s="143">
        <f ca="1">IF(N239=1,0,OFFSET(B240,PrnDB!$K240,0))</f>
        <v>0</v>
      </c>
      <c r="H240" s="140">
        <f ca="1">OFFSET(C240,PrnDB!$K240,0)</f>
        <v>0</v>
      </c>
      <c r="I240" s="295">
        <f ca="1">OFFSET(D240,PrnDB!$K240,0)</f>
        <v>0</v>
      </c>
      <c r="J240" s="295">
        <f t="shared" si="27"/>
        <v>0</v>
      </c>
      <c r="K240" s="295">
        <f ca="1">IFERROR(ROW(OFFSET(PrnDB!$J240,K239,,450))+MATCH(1,OFFSET(PrnDB!$J240,K239,,450),0)-1-ROW()-IF(OR(N238=1,N238=2),N238,0),1000)</f>
        <v>1000</v>
      </c>
      <c r="L240" s="296">
        <f ca="1">IF(PrnDB!$G240=0,0,IFERROR(INDEX(PrnDB!$S$3:$S$17,MATCH(PrnDB!$G240,PrnDB!$R$3:$R$17,0),1),3))</f>
        <v>0</v>
      </c>
      <c r="M240" s="296">
        <f ca="1">IFERROR(INDEX(PrnDB!$T$3:$T$17,MATCH(PrnDB!$G240,PrnDB!$R$3:$R$17,0),1),0)</f>
        <v>0</v>
      </c>
      <c r="N240" s="296">
        <f ca="1">IFERROR(INDEX(PrnDB!$U$3:$U$17,MATCH(PrnDB!$G240,PrnDB!$R$3:$R$17,0),1),0)</f>
        <v>0</v>
      </c>
      <c r="O240" s="141" t="b">
        <f t="shared" ca="1" si="28"/>
        <v>0</v>
      </c>
      <c r="P240" s="142" t="str">
        <f ca="1">IF(PrnDB!$L240=0,"",IF(PrnDB!$L240&gt;1,"    ","")&amp;IF(PrnDB!$L240=3,"    ","")&amp;PrnDB!$G240)</f>
        <v/>
      </c>
    </row>
    <row r="241" spans="2:16" x14ac:dyDescent="0.25">
      <c r="B241" s="136">
        <f t="shared" si="29"/>
        <v>0</v>
      </c>
      <c r="C241" s="136">
        <f t="shared" si="30"/>
        <v>0</v>
      </c>
      <c r="D241" s="136">
        <f t="shared" si="31"/>
        <v>0</v>
      </c>
      <c r="G241" s="143">
        <f ca="1">IF(N240=1,0,OFFSET(B241,PrnDB!$K241,0))</f>
        <v>0</v>
      </c>
      <c r="H241" s="140">
        <f ca="1">OFFSET(C241,PrnDB!$K241,0)</f>
        <v>0</v>
      </c>
      <c r="I241" s="295">
        <f ca="1">OFFSET(D241,PrnDB!$K241,0)</f>
        <v>0</v>
      </c>
      <c r="J241" s="295">
        <f t="shared" si="27"/>
        <v>0</v>
      </c>
      <c r="K241" s="295">
        <f ca="1">IFERROR(ROW(OFFSET(PrnDB!$J241,K240,,450))+MATCH(1,OFFSET(PrnDB!$J241,K240,,450),0)-1-ROW()-IF(OR(N239=1,N239=2),N239,0),1000)</f>
        <v>1000</v>
      </c>
      <c r="L241" s="296">
        <f ca="1">IF(PrnDB!$G241=0,0,IFERROR(INDEX(PrnDB!$S$3:$S$17,MATCH(PrnDB!$G241,PrnDB!$R$3:$R$17,0),1),3))</f>
        <v>0</v>
      </c>
      <c r="M241" s="296">
        <f ca="1">IFERROR(INDEX(PrnDB!$T$3:$T$17,MATCH(PrnDB!$G241,PrnDB!$R$3:$R$17,0),1),0)</f>
        <v>0</v>
      </c>
      <c r="N241" s="296">
        <f ca="1">IFERROR(INDEX(PrnDB!$U$3:$U$17,MATCH(PrnDB!$G241,PrnDB!$R$3:$R$17,0),1),0)</f>
        <v>0</v>
      </c>
      <c r="O241" s="141" t="b">
        <f t="shared" ca="1" si="28"/>
        <v>0</v>
      </c>
      <c r="P241" s="142" t="str">
        <f ca="1">IF(PrnDB!$L241=0,"",IF(PrnDB!$L241&gt;1,"    ","")&amp;IF(PrnDB!$L241=3,"    ","")&amp;PrnDB!$G241)</f>
        <v/>
      </c>
    </row>
    <row r="242" spans="2:16" x14ac:dyDescent="0.25">
      <c r="B242" s="136">
        <f t="shared" si="29"/>
        <v>0</v>
      </c>
      <c r="C242" s="136">
        <f t="shared" si="30"/>
        <v>0</v>
      </c>
      <c r="D242" s="136">
        <f t="shared" si="31"/>
        <v>0</v>
      </c>
      <c r="G242" s="143">
        <f ca="1">IF(N241=1,0,OFFSET(B242,PrnDB!$K242,0))</f>
        <v>0</v>
      </c>
      <c r="H242" s="140">
        <f ca="1">OFFSET(C242,PrnDB!$K242,0)</f>
        <v>0</v>
      </c>
      <c r="I242" s="295">
        <f ca="1">OFFSET(D242,PrnDB!$K242,0)</f>
        <v>0</v>
      </c>
      <c r="J242" s="295">
        <f t="shared" si="27"/>
        <v>0</v>
      </c>
      <c r="K242" s="295">
        <f ca="1">IFERROR(ROW(OFFSET(PrnDB!$J242,K241,,450))+MATCH(1,OFFSET(PrnDB!$J242,K241,,450),0)-1-ROW()-IF(OR(N240=1,N240=2),N240,0),1000)</f>
        <v>1000</v>
      </c>
      <c r="L242" s="296">
        <f ca="1">IF(PrnDB!$G242=0,0,IFERROR(INDEX(PrnDB!$S$3:$S$17,MATCH(PrnDB!$G242,PrnDB!$R$3:$R$17,0),1),3))</f>
        <v>0</v>
      </c>
      <c r="M242" s="296">
        <f ca="1">IFERROR(INDEX(PrnDB!$T$3:$T$17,MATCH(PrnDB!$G242,PrnDB!$R$3:$R$17,0),1),0)</f>
        <v>0</v>
      </c>
      <c r="N242" s="296">
        <f ca="1">IFERROR(INDEX(PrnDB!$U$3:$U$17,MATCH(PrnDB!$G242,PrnDB!$R$3:$R$17,0),1),0)</f>
        <v>0</v>
      </c>
      <c r="O242" s="141" t="b">
        <f t="shared" ca="1" si="28"/>
        <v>0</v>
      </c>
      <c r="P242" s="142" t="str">
        <f ca="1">IF(PrnDB!$L242=0,"",IF(PrnDB!$L242&gt;1,"    ","")&amp;IF(PrnDB!$L242=3,"    ","")&amp;PrnDB!$G242)</f>
        <v/>
      </c>
    </row>
    <row r="243" spans="2:16" x14ac:dyDescent="0.25">
      <c r="B243" s="136">
        <f t="shared" si="29"/>
        <v>0</v>
      </c>
      <c r="C243" s="136">
        <f t="shared" si="30"/>
        <v>0</v>
      </c>
      <c r="D243" s="136">
        <f t="shared" si="31"/>
        <v>0</v>
      </c>
      <c r="G243" s="143">
        <f ca="1">IF(N242=1,0,OFFSET(B243,PrnDB!$K243,0))</f>
        <v>0</v>
      </c>
      <c r="H243" s="140">
        <f ca="1">OFFSET(C243,PrnDB!$K243,0)</f>
        <v>0</v>
      </c>
      <c r="I243" s="295">
        <f ca="1">OFFSET(D243,PrnDB!$K243,0)</f>
        <v>0</v>
      </c>
      <c r="J243" s="295">
        <f t="shared" si="27"/>
        <v>0</v>
      </c>
      <c r="K243" s="295">
        <f ca="1">IFERROR(ROW(OFFSET(PrnDB!$J243,K242,,450))+MATCH(1,OFFSET(PrnDB!$J243,K242,,450),0)-1-ROW()-IF(OR(N241=1,N241=2),N241,0),1000)</f>
        <v>1000</v>
      </c>
      <c r="L243" s="296">
        <f ca="1">IF(PrnDB!$G243=0,0,IFERROR(INDEX(PrnDB!$S$3:$S$17,MATCH(PrnDB!$G243,PrnDB!$R$3:$R$17,0),1),3))</f>
        <v>0</v>
      </c>
      <c r="M243" s="296">
        <f ca="1">IFERROR(INDEX(PrnDB!$T$3:$T$17,MATCH(PrnDB!$G243,PrnDB!$R$3:$R$17,0),1),0)</f>
        <v>0</v>
      </c>
      <c r="N243" s="296">
        <f ca="1">IFERROR(INDEX(PrnDB!$U$3:$U$17,MATCH(PrnDB!$G243,PrnDB!$R$3:$R$17,0),1),0)</f>
        <v>0</v>
      </c>
      <c r="O243" s="141" t="b">
        <f t="shared" ca="1" si="28"/>
        <v>0</v>
      </c>
      <c r="P243" s="142" t="str">
        <f ca="1">IF(PrnDB!$L243=0,"",IF(PrnDB!$L243&gt;1,"    ","")&amp;IF(PrnDB!$L243=3,"    ","")&amp;PrnDB!$G243)</f>
        <v/>
      </c>
    </row>
    <row r="244" spans="2:16" x14ac:dyDescent="0.25">
      <c r="B244" s="136">
        <f t="shared" si="29"/>
        <v>0</v>
      </c>
      <c r="C244" s="136">
        <f t="shared" si="30"/>
        <v>0</v>
      </c>
      <c r="D244" s="136">
        <f t="shared" si="31"/>
        <v>0</v>
      </c>
      <c r="G244" s="143">
        <f ca="1">IF(N243=1,0,OFFSET(B244,PrnDB!$K244,0))</f>
        <v>0</v>
      </c>
      <c r="H244" s="140">
        <f ca="1">OFFSET(C244,PrnDB!$K244,0)</f>
        <v>0</v>
      </c>
      <c r="I244" s="295">
        <f ca="1">OFFSET(D244,PrnDB!$K244,0)</f>
        <v>0</v>
      </c>
      <c r="J244" s="295">
        <f t="shared" si="27"/>
        <v>0</v>
      </c>
      <c r="K244" s="295">
        <f ca="1">IFERROR(ROW(OFFSET(PrnDB!$J244,K243,,450))+MATCH(1,OFFSET(PrnDB!$J244,K243,,450),0)-1-ROW()-IF(OR(N242=1,N242=2),N242,0),1000)</f>
        <v>1000</v>
      </c>
      <c r="L244" s="296">
        <f ca="1">IF(PrnDB!$G244=0,0,IFERROR(INDEX(PrnDB!$S$3:$S$17,MATCH(PrnDB!$G244,PrnDB!$R$3:$R$17,0),1),3))</f>
        <v>0</v>
      </c>
      <c r="M244" s="296">
        <f ca="1">IFERROR(INDEX(PrnDB!$T$3:$T$17,MATCH(PrnDB!$G244,PrnDB!$R$3:$R$17,0),1),0)</f>
        <v>0</v>
      </c>
      <c r="N244" s="296">
        <f ca="1">IFERROR(INDEX(PrnDB!$U$3:$U$17,MATCH(PrnDB!$G244,PrnDB!$R$3:$R$17,0),1),0)</f>
        <v>0</v>
      </c>
      <c r="O244" s="141" t="b">
        <f t="shared" ca="1" si="28"/>
        <v>0</v>
      </c>
      <c r="P244" s="142" t="str">
        <f ca="1">IF(PrnDB!$L244=0,"",IF(PrnDB!$L244&gt;1,"    ","")&amp;IF(PrnDB!$L244=3,"    ","")&amp;PrnDB!$G244)</f>
        <v/>
      </c>
    </row>
    <row r="245" spans="2:16" x14ac:dyDescent="0.25">
      <c r="B245" s="136">
        <f t="shared" si="29"/>
        <v>0</v>
      </c>
      <c r="C245" s="136">
        <f t="shared" si="30"/>
        <v>0</v>
      </c>
      <c r="D245" s="136">
        <f t="shared" si="31"/>
        <v>0</v>
      </c>
      <c r="G245" s="143">
        <f ca="1">IF(N244=1,0,OFFSET(B245,PrnDB!$K245,0))</f>
        <v>0</v>
      </c>
      <c r="H245" s="140">
        <f ca="1">OFFSET(C245,PrnDB!$K245,0)</f>
        <v>0</v>
      </c>
      <c r="I245" s="295">
        <f ca="1">OFFSET(D245,PrnDB!$K245,0)</f>
        <v>0</v>
      </c>
      <c r="J245" s="295">
        <f t="shared" si="27"/>
        <v>0</v>
      </c>
      <c r="K245" s="295">
        <f ca="1">IFERROR(ROW(OFFSET(PrnDB!$J245,K244,,450))+MATCH(1,OFFSET(PrnDB!$J245,K244,,450),0)-1-ROW()-IF(OR(N243=1,N243=2),N243,0),1000)</f>
        <v>1000</v>
      </c>
      <c r="L245" s="296">
        <f ca="1">IF(PrnDB!$G245=0,0,IFERROR(INDEX(PrnDB!$S$3:$S$17,MATCH(PrnDB!$G245,PrnDB!$R$3:$R$17,0),1),3))</f>
        <v>0</v>
      </c>
      <c r="M245" s="296">
        <f ca="1">IFERROR(INDEX(PrnDB!$T$3:$T$17,MATCH(PrnDB!$G245,PrnDB!$R$3:$R$17,0),1),0)</f>
        <v>0</v>
      </c>
      <c r="N245" s="296">
        <f ca="1">IFERROR(INDEX(PrnDB!$U$3:$U$17,MATCH(PrnDB!$G245,PrnDB!$R$3:$R$17,0),1),0)</f>
        <v>0</v>
      </c>
      <c r="O245" s="141" t="b">
        <f t="shared" ca="1" si="28"/>
        <v>0</v>
      </c>
      <c r="P245" s="142" t="str">
        <f ca="1">IF(PrnDB!$L245=0,"",IF(PrnDB!$L245&gt;1,"    ","")&amp;IF(PrnDB!$L245=3,"    ","")&amp;PrnDB!$G245)</f>
        <v/>
      </c>
    </row>
    <row r="246" spans="2:16" x14ac:dyDescent="0.25">
      <c r="B246" s="136">
        <f t="shared" si="29"/>
        <v>0</v>
      </c>
      <c r="C246" s="136">
        <f t="shared" si="30"/>
        <v>0</v>
      </c>
      <c r="D246" s="136">
        <f t="shared" si="31"/>
        <v>0</v>
      </c>
      <c r="G246" s="143">
        <f ca="1">IF(N245=1,0,OFFSET(B246,PrnDB!$K246,0))</f>
        <v>0</v>
      </c>
      <c r="H246" s="140">
        <f ca="1">OFFSET(C246,PrnDB!$K246,0)</f>
        <v>0</v>
      </c>
      <c r="I246" s="295">
        <f ca="1">OFFSET(D246,PrnDB!$K246,0)</f>
        <v>0</v>
      </c>
      <c r="J246" s="295">
        <f t="shared" si="27"/>
        <v>0</v>
      </c>
      <c r="K246" s="295">
        <f ca="1">IFERROR(ROW(OFFSET(PrnDB!$J246,K245,,450))+MATCH(1,OFFSET(PrnDB!$J246,K245,,450),0)-1-ROW()-IF(OR(N244=1,N244=2),N244,0),1000)</f>
        <v>1000</v>
      </c>
      <c r="L246" s="296">
        <f ca="1">IF(PrnDB!$G246=0,0,IFERROR(INDEX(PrnDB!$S$3:$S$17,MATCH(PrnDB!$G246,PrnDB!$R$3:$R$17,0),1),3))</f>
        <v>0</v>
      </c>
      <c r="M246" s="296">
        <f ca="1">IFERROR(INDEX(PrnDB!$T$3:$T$17,MATCH(PrnDB!$G246,PrnDB!$R$3:$R$17,0),1),0)</f>
        <v>0</v>
      </c>
      <c r="N246" s="296">
        <f ca="1">IFERROR(INDEX(PrnDB!$U$3:$U$17,MATCH(PrnDB!$G246,PrnDB!$R$3:$R$17,0),1),0)</f>
        <v>0</v>
      </c>
      <c r="O246" s="141" t="b">
        <f t="shared" ca="1" si="28"/>
        <v>0</v>
      </c>
      <c r="P246" s="142" t="str">
        <f ca="1">IF(PrnDB!$L246=0,"",IF(PrnDB!$L246&gt;1,"    ","")&amp;IF(PrnDB!$L246=3,"    ","")&amp;PrnDB!$G246)</f>
        <v/>
      </c>
    </row>
    <row r="247" spans="2:16" x14ac:dyDescent="0.25">
      <c r="B247" s="136">
        <f t="shared" si="29"/>
        <v>0</v>
      </c>
      <c r="C247" s="136">
        <f t="shared" si="30"/>
        <v>0</v>
      </c>
      <c r="D247" s="136">
        <f t="shared" si="31"/>
        <v>0</v>
      </c>
      <c r="G247" s="143">
        <f ca="1">IF(N246=1,0,OFFSET(B247,PrnDB!$K247,0))</f>
        <v>0</v>
      </c>
      <c r="H247" s="140">
        <f ca="1">OFFSET(C247,PrnDB!$K247,0)</f>
        <v>0</v>
      </c>
      <c r="I247" s="295">
        <f ca="1">OFFSET(D247,PrnDB!$K247,0)</f>
        <v>0</v>
      </c>
      <c r="J247" s="295">
        <f t="shared" si="27"/>
        <v>0</v>
      </c>
      <c r="K247" s="295">
        <f ca="1">IFERROR(ROW(OFFSET(PrnDB!$J247,K246,,450))+MATCH(1,OFFSET(PrnDB!$J247,K246,,450),0)-1-ROW()-IF(OR(N245=1,N245=2),N245,0),1000)</f>
        <v>1000</v>
      </c>
      <c r="L247" s="296">
        <f ca="1">IF(PrnDB!$G247=0,0,IFERROR(INDEX(PrnDB!$S$3:$S$17,MATCH(PrnDB!$G247,PrnDB!$R$3:$R$17,0),1),3))</f>
        <v>0</v>
      </c>
      <c r="M247" s="296">
        <f ca="1">IFERROR(INDEX(PrnDB!$T$3:$T$17,MATCH(PrnDB!$G247,PrnDB!$R$3:$R$17,0),1),0)</f>
        <v>0</v>
      </c>
      <c r="N247" s="296">
        <f ca="1">IFERROR(INDEX(PrnDB!$U$3:$U$17,MATCH(PrnDB!$G247,PrnDB!$R$3:$R$17,0),1),0)</f>
        <v>0</v>
      </c>
      <c r="O247" s="141" t="b">
        <f t="shared" ca="1" si="28"/>
        <v>0</v>
      </c>
      <c r="P247" s="142" t="str">
        <f ca="1">IF(PrnDB!$L247=0,"",IF(PrnDB!$L247&gt;1,"    ","")&amp;IF(PrnDB!$L247=3,"    ","")&amp;PrnDB!$G247)</f>
        <v/>
      </c>
    </row>
    <row r="248" spans="2:16" x14ac:dyDescent="0.25">
      <c r="B248" s="136">
        <f t="shared" si="29"/>
        <v>0</v>
      </c>
      <c r="C248" s="136">
        <f t="shared" si="30"/>
        <v>0</v>
      </c>
      <c r="D248" s="136">
        <f t="shared" si="31"/>
        <v>0</v>
      </c>
      <c r="G248" s="143">
        <f ca="1">IF(N247=1,0,OFFSET(B248,PrnDB!$K248,0))</f>
        <v>0</v>
      </c>
      <c r="H248" s="140">
        <f ca="1">OFFSET(C248,PrnDB!$K248,0)</f>
        <v>0</v>
      </c>
      <c r="I248" s="295">
        <f ca="1">OFFSET(D248,PrnDB!$K248,0)</f>
        <v>0</v>
      </c>
      <c r="J248" s="295">
        <f t="shared" si="27"/>
        <v>0</v>
      </c>
      <c r="K248" s="295">
        <f ca="1">IFERROR(ROW(OFFSET(PrnDB!$J248,K247,,450))+MATCH(1,OFFSET(PrnDB!$J248,K247,,450),0)-1-ROW()-IF(OR(N246=1,N246=2),N246,0),1000)</f>
        <v>1000</v>
      </c>
      <c r="L248" s="296">
        <f ca="1">IF(PrnDB!$G248=0,0,IFERROR(INDEX(PrnDB!$S$3:$S$17,MATCH(PrnDB!$G248,PrnDB!$R$3:$R$17,0),1),3))</f>
        <v>0</v>
      </c>
      <c r="M248" s="296">
        <f ca="1">IFERROR(INDEX(PrnDB!$T$3:$T$17,MATCH(PrnDB!$G248,PrnDB!$R$3:$R$17,0),1),0)</f>
        <v>0</v>
      </c>
      <c r="N248" s="296">
        <f ca="1">IFERROR(INDEX(PrnDB!$U$3:$U$17,MATCH(PrnDB!$G248,PrnDB!$R$3:$R$17,0),1),0)</f>
        <v>0</v>
      </c>
      <c r="O248" s="141" t="b">
        <f t="shared" ca="1" si="28"/>
        <v>0</v>
      </c>
      <c r="P248" s="142" t="str">
        <f ca="1">IF(PrnDB!$L248=0,"",IF(PrnDB!$L248&gt;1,"    ","")&amp;IF(PrnDB!$L248=3,"    ","")&amp;PrnDB!$G248)</f>
        <v/>
      </c>
    </row>
    <row r="249" spans="2:16" x14ac:dyDescent="0.25">
      <c r="B249" s="136">
        <f t="shared" ref="B249:B280" si="32">IF(ROW(A249)+4-149&lt;=ROW(TotalLiabilities1),INDEX(Input,ROW(A249)+1-150,9),0)</f>
        <v>0</v>
      </c>
      <c r="C249" s="136">
        <f t="shared" ref="C249:C280" si="33">IF(ROW()+4-149&lt;=ROW(TotalLiabilities1),INDEX(Input,ROW()+1-150,10),0)</f>
        <v>0</v>
      </c>
      <c r="D249" s="136">
        <f t="shared" ref="D249:D280" si="34">IF(ROW()+4-149&lt;=ROW(TotalLiabilities1),INDEX(Input,ROW()+1-150,11),0)</f>
        <v>0</v>
      </c>
      <c r="G249" s="143">
        <f ca="1">IF(N248=1,0,OFFSET(B249,PrnDB!$K249,0))</f>
        <v>0</v>
      </c>
      <c r="H249" s="140">
        <f ca="1">OFFSET(C249,PrnDB!$K249,0)</f>
        <v>0</v>
      </c>
      <c r="I249" s="295">
        <f ca="1">OFFSET(D249,PrnDB!$K249,0)</f>
        <v>0</v>
      </c>
      <c r="J249" s="295">
        <f t="shared" si="27"/>
        <v>0</v>
      </c>
      <c r="K249" s="295">
        <f ca="1">IFERROR(ROW(OFFSET(PrnDB!$J249,K248,,450))+MATCH(1,OFFSET(PrnDB!$J249,K248,,450),0)-1-ROW()-IF(OR(N247=1,N247=2),N247,0),1000)</f>
        <v>1000</v>
      </c>
      <c r="L249" s="296">
        <f ca="1">IF(PrnDB!$G249=0,0,IFERROR(INDEX(PrnDB!$S$3:$S$17,MATCH(PrnDB!$G249,PrnDB!$R$3:$R$17,0),1),3))</f>
        <v>0</v>
      </c>
      <c r="M249" s="296">
        <f ca="1">IFERROR(INDEX(PrnDB!$T$3:$T$17,MATCH(PrnDB!$G249,PrnDB!$R$3:$R$17,0),1),0)</f>
        <v>0</v>
      </c>
      <c r="N249" s="296">
        <f ca="1">IFERROR(INDEX(PrnDB!$U$3:$U$17,MATCH(PrnDB!$G249,PrnDB!$R$3:$R$17,0),1),0)</f>
        <v>0</v>
      </c>
      <c r="O249" s="141" t="b">
        <f t="shared" ca="1" si="28"/>
        <v>0</v>
      </c>
      <c r="P249" s="142" t="str">
        <f ca="1">IF(PrnDB!$L249=0,"",IF(PrnDB!$L249&gt;1,"    ","")&amp;IF(PrnDB!$L249=3,"    ","")&amp;PrnDB!$G249)</f>
        <v/>
      </c>
    </row>
    <row r="250" spans="2:16" x14ac:dyDescent="0.25">
      <c r="B250" s="136">
        <f t="shared" si="32"/>
        <v>0</v>
      </c>
      <c r="C250" s="136">
        <f t="shared" si="33"/>
        <v>0</v>
      </c>
      <c r="D250" s="136">
        <f t="shared" si="34"/>
        <v>0</v>
      </c>
      <c r="G250" s="143">
        <f ca="1">IF(N249=1,0,OFFSET(B250,PrnDB!$K250,0))</f>
        <v>0</v>
      </c>
      <c r="H250" s="140">
        <f ca="1">OFFSET(C250,PrnDB!$K250,0)</f>
        <v>0</v>
      </c>
      <c r="I250" s="295">
        <f ca="1">OFFSET(D250,PrnDB!$K250,0)</f>
        <v>0</v>
      </c>
      <c r="J250" s="295">
        <f t="shared" si="27"/>
        <v>0</v>
      </c>
      <c r="K250" s="295">
        <f ca="1">IFERROR(ROW(OFFSET(PrnDB!$J250,K249,,450))+MATCH(1,OFFSET(PrnDB!$J250,K249,,450),0)-1-ROW()-IF(OR(N248=1,N248=2),N248,0),1000)</f>
        <v>1000</v>
      </c>
      <c r="L250" s="296">
        <f ca="1">IF(PrnDB!$G250=0,0,IFERROR(INDEX(PrnDB!$S$3:$S$17,MATCH(PrnDB!$G250,PrnDB!$R$3:$R$17,0),1),3))</f>
        <v>0</v>
      </c>
      <c r="M250" s="296">
        <f ca="1">IFERROR(INDEX(PrnDB!$T$3:$T$17,MATCH(PrnDB!$G250,PrnDB!$R$3:$R$17,0),1),0)</f>
        <v>0</v>
      </c>
      <c r="N250" s="296">
        <f ca="1">IFERROR(INDEX(PrnDB!$U$3:$U$17,MATCH(PrnDB!$G250,PrnDB!$R$3:$R$17,0),1),0)</f>
        <v>0</v>
      </c>
      <c r="O250" s="141" t="b">
        <f t="shared" ca="1" si="28"/>
        <v>0</v>
      </c>
      <c r="P250" s="142" t="str">
        <f ca="1">IF(PrnDB!$L250=0,"",IF(PrnDB!$L250&gt;1,"    ","")&amp;IF(PrnDB!$L250=3,"    ","")&amp;PrnDB!$G250)</f>
        <v/>
      </c>
    </row>
    <row r="251" spans="2:16" x14ac:dyDescent="0.25">
      <c r="B251" s="136">
        <f t="shared" si="32"/>
        <v>0</v>
      </c>
      <c r="C251" s="136">
        <f t="shared" si="33"/>
        <v>0</v>
      </c>
      <c r="D251" s="136">
        <f t="shared" si="34"/>
        <v>0</v>
      </c>
      <c r="G251" s="143">
        <f ca="1">IF(N250=1,0,OFFSET(B251,PrnDB!$K251,0))</f>
        <v>0</v>
      </c>
      <c r="H251" s="140">
        <f ca="1">OFFSET(C251,PrnDB!$K251,0)</f>
        <v>0</v>
      </c>
      <c r="I251" s="295">
        <f ca="1">OFFSET(D251,PrnDB!$K251,0)</f>
        <v>0</v>
      </c>
      <c r="J251" s="295">
        <f t="shared" si="27"/>
        <v>0</v>
      </c>
      <c r="K251" s="295">
        <f ca="1">IFERROR(ROW(OFFSET(PrnDB!$J251,K250,,450))+MATCH(1,OFFSET(PrnDB!$J251,K250,,450),0)-1-ROW()-IF(OR(N249=1,N249=2),N249,0),1000)</f>
        <v>1000</v>
      </c>
      <c r="L251" s="296">
        <f ca="1">IF(PrnDB!$G251=0,0,IFERROR(INDEX(PrnDB!$S$3:$S$17,MATCH(PrnDB!$G251,PrnDB!$R$3:$R$17,0),1),3))</f>
        <v>0</v>
      </c>
      <c r="M251" s="296">
        <f ca="1">IFERROR(INDEX(PrnDB!$T$3:$T$17,MATCH(PrnDB!$G251,PrnDB!$R$3:$R$17,0),1),0)</f>
        <v>0</v>
      </c>
      <c r="N251" s="296">
        <f ca="1">IFERROR(INDEX(PrnDB!$U$3:$U$17,MATCH(PrnDB!$G251,PrnDB!$R$3:$R$17,0),1),0)</f>
        <v>0</v>
      </c>
      <c r="O251" s="141" t="b">
        <f t="shared" ca="1" si="28"/>
        <v>0</v>
      </c>
      <c r="P251" s="142" t="str">
        <f ca="1">IF(PrnDB!$L251=0,"",IF(PrnDB!$L251&gt;1,"    ","")&amp;IF(PrnDB!$L251=3,"    ","")&amp;PrnDB!$G251)</f>
        <v/>
      </c>
    </row>
    <row r="252" spans="2:16" x14ac:dyDescent="0.25">
      <c r="B252" s="136">
        <f t="shared" si="32"/>
        <v>0</v>
      </c>
      <c r="C252" s="136">
        <f t="shared" si="33"/>
        <v>0</v>
      </c>
      <c r="D252" s="136">
        <f t="shared" si="34"/>
        <v>0</v>
      </c>
      <c r="G252" s="143">
        <f ca="1">IF(N251=1,0,OFFSET(B252,PrnDB!$K252,0))</f>
        <v>0</v>
      </c>
      <c r="H252" s="140">
        <f ca="1">OFFSET(C252,PrnDB!$K252,0)</f>
        <v>0</v>
      </c>
      <c r="I252" s="295">
        <f ca="1">OFFSET(D252,PrnDB!$K252,0)</f>
        <v>0</v>
      </c>
      <c r="J252" s="295">
        <f t="shared" si="27"/>
        <v>0</v>
      </c>
      <c r="K252" s="295">
        <f ca="1">IFERROR(ROW(OFFSET(PrnDB!$J252,K251,,450))+MATCH(1,OFFSET(PrnDB!$J252,K251,,450),0)-1-ROW()-IF(OR(N250=1,N250=2),N250,0),1000)</f>
        <v>1000</v>
      </c>
      <c r="L252" s="296">
        <f ca="1">IF(PrnDB!$G252=0,0,IFERROR(INDEX(PrnDB!$S$3:$S$17,MATCH(PrnDB!$G252,PrnDB!$R$3:$R$17,0),1),3))</f>
        <v>0</v>
      </c>
      <c r="M252" s="296">
        <f ca="1">IFERROR(INDEX(PrnDB!$T$3:$T$17,MATCH(PrnDB!$G252,PrnDB!$R$3:$R$17,0),1),0)</f>
        <v>0</v>
      </c>
      <c r="N252" s="296">
        <f ca="1">IFERROR(INDEX(PrnDB!$U$3:$U$17,MATCH(PrnDB!$G252,PrnDB!$R$3:$R$17,0),1),0)</f>
        <v>0</v>
      </c>
      <c r="O252" s="141" t="b">
        <f t="shared" ca="1" si="28"/>
        <v>0</v>
      </c>
      <c r="P252" s="142" t="str">
        <f ca="1">IF(PrnDB!$L252=0,"",IF(PrnDB!$L252&gt;1,"    ","")&amp;IF(PrnDB!$L252=3,"    ","")&amp;PrnDB!$G252)</f>
        <v/>
      </c>
    </row>
    <row r="253" spans="2:16" x14ac:dyDescent="0.25">
      <c r="B253" s="136">
        <f t="shared" si="32"/>
        <v>0</v>
      </c>
      <c r="C253" s="136">
        <f t="shared" si="33"/>
        <v>0</v>
      </c>
      <c r="D253" s="136">
        <f t="shared" si="34"/>
        <v>0</v>
      </c>
      <c r="G253" s="143">
        <f ca="1">IF(N252=1,0,OFFSET(B253,PrnDB!$K253,0))</f>
        <v>0</v>
      </c>
      <c r="H253" s="140">
        <f ca="1">OFFSET(C253,PrnDB!$K253,0)</f>
        <v>0</v>
      </c>
      <c r="I253" s="295">
        <f ca="1">OFFSET(D253,PrnDB!$K253,0)</f>
        <v>0</v>
      </c>
      <c r="J253" s="295">
        <f t="shared" si="27"/>
        <v>0</v>
      </c>
      <c r="K253" s="295">
        <f ca="1">IFERROR(ROW(OFFSET(PrnDB!$J253,K252,,450))+MATCH(1,OFFSET(PrnDB!$J253,K252,,450),0)-1-ROW()-IF(OR(N251=1,N251=2),N251,0),1000)</f>
        <v>1000</v>
      </c>
      <c r="L253" s="296">
        <f ca="1">IF(PrnDB!$G253=0,0,IFERROR(INDEX(PrnDB!$S$3:$S$17,MATCH(PrnDB!$G253,PrnDB!$R$3:$R$17,0),1),3))</f>
        <v>0</v>
      </c>
      <c r="M253" s="296">
        <f ca="1">IFERROR(INDEX(PrnDB!$T$3:$T$17,MATCH(PrnDB!$G253,PrnDB!$R$3:$R$17,0),1),0)</f>
        <v>0</v>
      </c>
      <c r="N253" s="296">
        <f ca="1">IFERROR(INDEX(PrnDB!$U$3:$U$17,MATCH(PrnDB!$G253,PrnDB!$R$3:$R$17,0),1),0)</f>
        <v>0</v>
      </c>
      <c r="O253" s="141" t="b">
        <f t="shared" ca="1" si="28"/>
        <v>0</v>
      </c>
      <c r="P253" s="142" t="str">
        <f ca="1">IF(PrnDB!$L253=0,"",IF(PrnDB!$L253&gt;1,"    ","")&amp;IF(PrnDB!$L253=3,"    ","")&amp;PrnDB!$G253)</f>
        <v/>
      </c>
    </row>
    <row r="254" spans="2:16" x14ac:dyDescent="0.25">
      <c r="B254" s="136">
        <f t="shared" si="32"/>
        <v>0</v>
      </c>
      <c r="C254" s="136">
        <f t="shared" si="33"/>
        <v>0</v>
      </c>
      <c r="D254" s="136">
        <f t="shared" si="34"/>
        <v>0</v>
      </c>
      <c r="G254" s="143">
        <f ca="1">IF(N253=1,0,OFFSET(B254,PrnDB!$K254,0))</f>
        <v>0</v>
      </c>
      <c r="H254" s="140">
        <f ca="1">OFFSET(C254,PrnDB!$K254,0)</f>
        <v>0</v>
      </c>
      <c r="I254" s="295">
        <f ca="1">OFFSET(D254,PrnDB!$K254,0)</f>
        <v>0</v>
      </c>
      <c r="J254" s="295">
        <f t="shared" si="27"/>
        <v>0</v>
      </c>
      <c r="K254" s="295">
        <f ca="1">IFERROR(ROW(OFFSET(PrnDB!$J254,K253,,450))+MATCH(1,OFFSET(PrnDB!$J254,K253,,450),0)-1-ROW()-IF(OR(N252=1,N252=2),N252,0),1000)</f>
        <v>1000</v>
      </c>
      <c r="L254" s="296">
        <f ca="1">IF(PrnDB!$G254=0,0,IFERROR(INDEX(PrnDB!$S$3:$S$17,MATCH(PrnDB!$G254,PrnDB!$R$3:$R$17,0),1),3))</f>
        <v>0</v>
      </c>
      <c r="M254" s="296">
        <f ca="1">IFERROR(INDEX(PrnDB!$T$3:$T$17,MATCH(PrnDB!$G254,PrnDB!$R$3:$R$17,0),1),0)</f>
        <v>0</v>
      </c>
      <c r="N254" s="296">
        <f ca="1">IFERROR(INDEX(PrnDB!$U$3:$U$17,MATCH(PrnDB!$G254,PrnDB!$R$3:$R$17,0),1),0)</f>
        <v>0</v>
      </c>
      <c r="O254" s="141" t="b">
        <f t="shared" ca="1" si="28"/>
        <v>0</v>
      </c>
      <c r="P254" s="142" t="str">
        <f ca="1">IF(PrnDB!$L254=0,"",IF(PrnDB!$L254&gt;1,"    ","")&amp;IF(PrnDB!$L254=3,"    ","")&amp;PrnDB!$G254)</f>
        <v/>
      </c>
    </row>
    <row r="255" spans="2:16" x14ac:dyDescent="0.25">
      <c r="B255" s="136">
        <f t="shared" si="32"/>
        <v>0</v>
      </c>
      <c r="C255" s="136">
        <f t="shared" si="33"/>
        <v>0</v>
      </c>
      <c r="D255" s="136">
        <f t="shared" si="34"/>
        <v>0</v>
      </c>
      <c r="G255" s="143">
        <f ca="1">IF(N254=1,0,OFFSET(B255,PrnDB!$K255,0))</f>
        <v>0</v>
      </c>
      <c r="H255" s="140">
        <f ca="1">OFFSET(C255,PrnDB!$K255,0)</f>
        <v>0</v>
      </c>
      <c r="I255" s="295">
        <f ca="1">OFFSET(D255,PrnDB!$K255,0)</f>
        <v>0</v>
      </c>
      <c r="J255" s="295">
        <f t="shared" si="27"/>
        <v>0</v>
      </c>
      <c r="K255" s="295">
        <f ca="1">IFERROR(ROW(OFFSET(PrnDB!$J255,K254,,450))+MATCH(1,OFFSET(PrnDB!$J255,K254,,450),0)-1-ROW()-IF(OR(N253=1,N253=2),N253,0),1000)</f>
        <v>1000</v>
      </c>
      <c r="L255" s="296">
        <f ca="1">IF(PrnDB!$G255=0,0,IFERROR(INDEX(PrnDB!$S$3:$S$17,MATCH(PrnDB!$G255,PrnDB!$R$3:$R$17,0),1),3))</f>
        <v>0</v>
      </c>
      <c r="M255" s="296">
        <f ca="1">IFERROR(INDEX(PrnDB!$T$3:$T$17,MATCH(PrnDB!$G255,PrnDB!$R$3:$R$17,0),1),0)</f>
        <v>0</v>
      </c>
      <c r="N255" s="296">
        <f ca="1">IFERROR(INDEX(PrnDB!$U$3:$U$17,MATCH(PrnDB!$G255,PrnDB!$R$3:$R$17,0),1),0)</f>
        <v>0</v>
      </c>
      <c r="O255" s="141" t="b">
        <f t="shared" ca="1" si="28"/>
        <v>0</v>
      </c>
      <c r="P255" s="142" t="str">
        <f ca="1">IF(PrnDB!$L255=0,"",IF(PrnDB!$L255&gt;1,"    ","")&amp;IF(PrnDB!$L255=3,"    ","")&amp;PrnDB!$G255)</f>
        <v/>
      </c>
    </row>
    <row r="256" spans="2:16" x14ac:dyDescent="0.25">
      <c r="B256" s="136">
        <f t="shared" si="32"/>
        <v>0</v>
      </c>
      <c r="C256" s="136">
        <f t="shared" si="33"/>
        <v>0</v>
      </c>
      <c r="D256" s="136">
        <f t="shared" si="34"/>
        <v>0</v>
      </c>
      <c r="G256" s="143">
        <f ca="1">IF(N255=1,0,OFFSET(B256,PrnDB!$K256,0))</f>
        <v>0</v>
      </c>
      <c r="H256" s="140">
        <f ca="1">OFFSET(C256,PrnDB!$K256,0)</f>
        <v>0</v>
      </c>
      <c r="I256" s="295">
        <f ca="1">OFFSET(D256,PrnDB!$K256,0)</f>
        <v>0</v>
      </c>
      <c r="J256" s="295">
        <f t="shared" si="27"/>
        <v>0</v>
      </c>
      <c r="K256" s="295">
        <f ca="1">IFERROR(ROW(OFFSET(PrnDB!$J256,K255,,450))+MATCH(1,OFFSET(PrnDB!$J256,K255,,450),0)-1-ROW()-IF(OR(N254=1,N254=2),N254,0),1000)</f>
        <v>1000</v>
      </c>
      <c r="L256" s="296">
        <f ca="1">IF(PrnDB!$G256=0,0,IFERROR(INDEX(PrnDB!$S$3:$S$17,MATCH(PrnDB!$G256,PrnDB!$R$3:$R$17,0),1),3))</f>
        <v>0</v>
      </c>
      <c r="M256" s="296">
        <f ca="1">IFERROR(INDEX(PrnDB!$T$3:$T$17,MATCH(PrnDB!$G256,PrnDB!$R$3:$R$17,0),1),0)</f>
        <v>0</v>
      </c>
      <c r="N256" s="296">
        <f ca="1">IFERROR(INDEX(PrnDB!$U$3:$U$17,MATCH(PrnDB!$G256,PrnDB!$R$3:$R$17,0),1),0)</f>
        <v>0</v>
      </c>
      <c r="O256" s="141" t="b">
        <f t="shared" ca="1" si="28"/>
        <v>0</v>
      </c>
      <c r="P256" s="142" t="str">
        <f ca="1">IF(PrnDB!$L256=0,"",IF(PrnDB!$L256&gt;1,"    ","")&amp;IF(PrnDB!$L256=3,"    ","")&amp;PrnDB!$G256)</f>
        <v/>
      </c>
    </row>
    <row r="257" spans="2:16" x14ac:dyDescent="0.25">
      <c r="B257" s="136">
        <f t="shared" si="32"/>
        <v>0</v>
      </c>
      <c r="C257" s="136">
        <f t="shared" si="33"/>
        <v>0</v>
      </c>
      <c r="D257" s="136">
        <f t="shared" si="34"/>
        <v>0</v>
      </c>
      <c r="G257" s="143">
        <f ca="1">IF(N256=1,0,OFFSET(B257,PrnDB!$K257,0))</f>
        <v>0</v>
      </c>
      <c r="H257" s="140">
        <f ca="1">OFFSET(C257,PrnDB!$K257,0)</f>
        <v>0</v>
      </c>
      <c r="I257" s="295">
        <f ca="1">OFFSET(D257,PrnDB!$K257,0)</f>
        <v>0</v>
      </c>
      <c r="J257" s="295">
        <f t="shared" si="27"/>
        <v>0</v>
      </c>
      <c r="K257" s="295">
        <f ca="1">IFERROR(ROW(OFFSET(PrnDB!$J257,K256,,450))+MATCH(1,OFFSET(PrnDB!$J257,K256,,450),0)-1-ROW()-IF(OR(N255=1,N255=2),N255,0),1000)</f>
        <v>1000</v>
      </c>
      <c r="L257" s="296">
        <f ca="1">IF(PrnDB!$G257=0,0,IFERROR(INDEX(PrnDB!$S$3:$S$17,MATCH(PrnDB!$G257,PrnDB!$R$3:$R$17,0),1),3))</f>
        <v>0</v>
      </c>
      <c r="M257" s="296">
        <f ca="1">IFERROR(INDEX(PrnDB!$T$3:$T$17,MATCH(PrnDB!$G257,PrnDB!$R$3:$R$17,0),1),0)</f>
        <v>0</v>
      </c>
      <c r="N257" s="296">
        <f ca="1">IFERROR(INDEX(PrnDB!$U$3:$U$17,MATCH(PrnDB!$G257,PrnDB!$R$3:$R$17,0),1),0)</f>
        <v>0</v>
      </c>
      <c r="O257" s="141" t="b">
        <f t="shared" ca="1" si="28"/>
        <v>0</v>
      </c>
      <c r="P257" s="142" t="str">
        <f ca="1">IF(PrnDB!$L257=0,"",IF(PrnDB!$L257&gt;1,"    ","")&amp;IF(PrnDB!$L257=3,"    ","")&amp;PrnDB!$G257)</f>
        <v/>
      </c>
    </row>
    <row r="258" spans="2:16" x14ac:dyDescent="0.25">
      <c r="B258" s="136">
        <f t="shared" si="32"/>
        <v>0</v>
      </c>
      <c r="C258" s="136">
        <f t="shared" si="33"/>
        <v>0</v>
      </c>
      <c r="D258" s="136">
        <f t="shared" si="34"/>
        <v>0</v>
      </c>
      <c r="G258" s="143">
        <f ca="1">IF(N257=1,0,OFFSET(B258,PrnDB!$K258,0))</f>
        <v>0</v>
      </c>
      <c r="H258" s="140">
        <f ca="1">OFFSET(C258,PrnDB!$K258,0)</f>
        <v>0</v>
      </c>
      <c r="I258" s="295">
        <f ca="1">OFFSET(D258,PrnDB!$K258,0)</f>
        <v>0</v>
      </c>
      <c r="J258" s="295">
        <f t="shared" si="27"/>
        <v>0</v>
      </c>
      <c r="K258" s="295">
        <f ca="1">IFERROR(ROW(OFFSET(PrnDB!$J258,K257,,450))+MATCH(1,OFFSET(PrnDB!$J258,K257,,450),0)-1-ROW()-IF(OR(N256=1,N256=2),N256,0),1000)</f>
        <v>1000</v>
      </c>
      <c r="L258" s="296">
        <f ca="1">IF(PrnDB!$G258=0,0,IFERROR(INDEX(PrnDB!$S$3:$S$17,MATCH(PrnDB!$G258,PrnDB!$R$3:$R$17,0),1),3))</f>
        <v>0</v>
      </c>
      <c r="M258" s="296">
        <f ca="1">IFERROR(INDEX(PrnDB!$T$3:$T$17,MATCH(PrnDB!$G258,PrnDB!$R$3:$R$17,0),1),0)</f>
        <v>0</v>
      </c>
      <c r="N258" s="296">
        <f ca="1">IFERROR(INDEX(PrnDB!$U$3:$U$17,MATCH(PrnDB!$G258,PrnDB!$R$3:$R$17,0),1),0)</f>
        <v>0</v>
      </c>
      <c r="O258" s="141" t="b">
        <f t="shared" ca="1" si="28"/>
        <v>0</v>
      </c>
      <c r="P258" s="142" t="str">
        <f ca="1">IF(PrnDB!$L258=0,"",IF(PrnDB!$L258&gt;1,"    ","")&amp;IF(PrnDB!$L258=3,"    ","")&amp;PrnDB!$G258)</f>
        <v/>
      </c>
    </row>
    <row r="259" spans="2:16" x14ac:dyDescent="0.25">
      <c r="B259" s="136">
        <f t="shared" si="32"/>
        <v>0</v>
      </c>
      <c r="C259" s="136">
        <f t="shared" si="33"/>
        <v>0</v>
      </c>
      <c r="D259" s="136">
        <f t="shared" si="34"/>
        <v>0</v>
      </c>
      <c r="G259" s="143">
        <f ca="1">IF(N258=1,0,OFFSET(B259,PrnDB!$K259,0))</f>
        <v>0</v>
      </c>
      <c r="H259" s="140">
        <f ca="1">OFFSET(C259,PrnDB!$K259,0)</f>
        <v>0</v>
      </c>
      <c r="I259" s="295">
        <f ca="1">OFFSET(D259,PrnDB!$K259,0)</f>
        <v>0</v>
      </c>
      <c r="J259" s="295">
        <f t="shared" ref="J259:J322" si="35">IF(OR($B259&lt;&gt;0),1,0)</f>
        <v>0</v>
      </c>
      <c r="K259" s="295">
        <f ca="1">IFERROR(ROW(OFFSET(PrnDB!$J259,K258,,450))+MATCH(1,OFFSET(PrnDB!$J259,K258,,450),0)-1-ROW()-IF(OR(N257=1,N257=2),N257,0),1000)</f>
        <v>1000</v>
      </c>
      <c r="L259" s="296">
        <f ca="1">IF(PrnDB!$G259=0,0,IFERROR(INDEX(PrnDB!$S$3:$S$17,MATCH(PrnDB!$G259,PrnDB!$R$3:$R$17,0),1),3))</f>
        <v>0</v>
      </c>
      <c r="M259" s="296">
        <f ca="1">IFERROR(INDEX(PrnDB!$T$3:$T$17,MATCH(PrnDB!$G259,PrnDB!$R$3:$R$17,0),1),0)</f>
        <v>0</v>
      </c>
      <c r="N259" s="296">
        <f ca="1">IFERROR(INDEX(PrnDB!$U$3:$U$17,MATCH(PrnDB!$G259,PrnDB!$R$3:$R$17,0),1),0)</f>
        <v>0</v>
      </c>
      <c r="O259" s="141" t="b">
        <f t="shared" ref="O259:O322" ca="1" si="36">K258&lt;&gt;1000</f>
        <v>0</v>
      </c>
      <c r="P259" s="142" t="str">
        <f ca="1">IF(PrnDB!$L259=0,"",IF(PrnDB!$L259&gt;1,"    ","")&amp;IF(PrnDB!$L259=3,"    ","")&amp;PrnDB!$G259)</f>
        <v/>
      </c>
    </row>
    <row r="260" spans="2:16" x14ac:dyDescent="0.25">
      <c r="B260" s="136">
        <f t="shared" si="32"/>
        <v>0</v>
      </c>
      <c r="C260" s="136">
        <f t="shared" si="33"/>
        <v>0</v>
      </c>
      <c r="D260" s="136">
        <f t="shared" si="34"/>
        <v>0</v>
      </c>
      <c r="G260" s="143">
        <f ca="1">IF(N259=1,0,OFFSET(B260,PrnDB!$K260,0))</f>
        <v>0</v>
      </c>
      <c r="H260" s="140">
        <f ca="1">OFFSET(C260,PrnDB!$K260,0)</f>
        <v>0</v>
      </c>
      <c r="I260" s="295">
        <f ca="1">OFFSET(D260,PrnDB!$K260,0)</f>
        <v>0</v>
      </c>
      <c r="J260" s="295">
        <f t="shared" si="35"/>
        <v>0</v>
      </c>
      <c r="K260" s="295">
        <f ca="1">IFERROR(ROW(OFFSET(PrnDB!$J260,K259,,450))+MATCH(1,OFFSET(PrnDB!$J260,K259,,450),0)-1-ROW()-IF(OR(N258=1,N258=2),N258,0),1000)</f>
        <v>1000</v>
      </c>
      <c r="L260" s="296">
        <f ca="1">IF(PrnDB!$G260=0,0,IFERROR(INDEX(PrnDB!$S$3:$S$17,MATCH(PrnDB!$G260,PrnDB!$R$3:$R$17,0),1),3))</f>
        <v>0</v>
      </c>
      <c r="M260" s="296">
        <f ca="1">IFERROR(INDEX(PrnDB!$T$3:$T$17,MATCH(PrnDB!$G260,PrnDB!$R$3:$R$17,0),1),0)</f>
        <v>0</v>
      </c>
      <c r="N260" s="296">
        <f ca="1">IFERROR(INDEX(PrnDB!$U$3:$U$17,MATCH(PrnDB!$G260,PrnDB!$R$3:$R$17,0),1),0)</f>
        <v>0</v>
      </c>
      <c r="O260" s="141" t="b">
        <f t="shared" ca="1" si="36"/>
        <v>0</v>
      </c>
      <c r="P260" s="142" t="str">
        <f ca="1">IF(PrnDB!$L260=0,"",IF(PrnDB!$L260&gt;1,"    ","")&amp;IF(PrnDB!$L260=3,"    ","")&amp;PrnDB!$G260)</f>
        <v/>
      </c>
    </row>
    <row r="261" spans="2:16" x14ac:dyDescent="0.25">
      <c r="B261" s="136">
        <f t="shared" si="32"/>
        <v>0</v>
      </c>
      <c r="C261" s="136">
        <f t="shared" si="33"/>
        <v>0</v>
      </c>
      <c r="D261" s="136">
        <f t="shared" si="34"/>
        <v>0</v>
      </c>
      <c r="G261" s="143">
        <f ca="1">IF(N260=1,0,OFFSET(B261,PrnDB!$K261,0))</f>
        <v>0</v>
      </c>
      <c r="H261" s="140">
        <f ca="1">OFFSET(C261,PrnDB!$K261,0)</f>
        <v>0</v>
      </c>
      <c r="I261" s="295">
        <f ca="1">OFFSET(D261,PrnDB!$K261,0)</f>
        <v>0</v>
      </c>
      <c r="J261" s="295">
        <f t="shared" si="35"/>
        <v>0</v>
      </c>
      <c r="K261" s="295">
        <f ca="1">IFERROR(ROW(OFFSET(PrnDB!$J261,K260,,450))+MATCH(1,OFFSET(PrnDB!$J261,K260,,450),0)-1-ROW()-IF(OR(N259=1,N259=2),N259,0),1000)</f>
        <v>1000</v>
      </c>
      <c r="L261" s="296">
        <f ca="1">IF(PrnDB!$G261=0,0,IFERROR(INDEX(PrnDB!$S$3:$S$17,MATCH(PrnDB!$G261,PrnDB!$R$3:$R$17,0),1),3))</f>
        <v>0</v>
      </c>
      <c r="M261" s="296">
        <f ca="1">IFERROR(INDEX(PrnDB!$T$3:$T$17,MATCH(PrnDB!$G261,PrnDB!$R$3:$R$17,0),1),0)</f>
        <v>0</v>
      </c>
      <c r="N261" s="296">
        <f ca="1">IFERROR(INDEX(PrnDB!$U$3:$U$17,MATCH(PrnDB!$G261,PrnDB!$R$3:$R$17,0),1),0)</f>
        <v>0</v>
      </c>
      <c r="O261" s="141" t="b">
        <f t="shared" ca="1" si="36"/>
        <v>0</v>
      </c>
      <c r="P261" s="142" t="str">
        <f ca="1">IF(PrnDB!$L261=0,"",IF(PrnDB!$L261&gt;1,"    ","")&amp;IF(PrnDB!$L261=3,"    ","")&amp;PrnDB!$G261)</f>
        <v/>
      </c>
    </row>
    <row r="262" spans="2:16" x14ac:dyDescent="0.25">
      <c r="B262" s="136">
        <f t="shared" si="32"/>
        <v>0</v>
      </c>
      <c r="C262" s="136">
        <f t="shared" si="33"/>
        <v>0</v>
      </c>
      <c r="D262" s="136">
        <f t="shared" si="34"/>
        <v>0</v>
      </c>
      <c r="G262" s="143">
        <f ca="1">IF(N261=1,0,OFFSET(B262,PrnDB!$K262,0))</f>
        <v>0</v>
      </c>
      <c r="H262" s="140">
        <f ca="1">OFFSET(C262,PrnDB!$K262,0)</f>
        <v>0</v>
      </c>
      <c r="I262" s="295">
        <f ca="1">OFFSET(D262,PrnDB!$K262,0)</f>
        <v>0</v>
      </c>
      <c r="J262" s="295">
        <f t="shared" si="35"/>
        <v>0</v>
      </c>
      <c r="K262" s="295">
        <f ca="1">IFERROR(ROW(OFFSET(PrnDB!$J262,K261,,450))+MATCH(1,OFFSET(PrnDB!$J262,K261,,450),0)-1-ROW()-IF(OR(N260=1,N260=2),N260,0),1000)</f>
        <v>1000</v>
      </c>
      <c r="L262" s="296">
        <f ca="1">IF(PrnDB!$G262=0,0,IFERROR(INDEX(PrnDB!$S$3:$S$17,MATCH(PrnDB!$G262,PrnDB!$R$3:$R$17,0),1),3))</f>
        <v>0</v>
      </c>
      <c r="M262" s="296">
        <f ca="1">IFERROR(INDEX(PrnDB!$T$3:$T$17,MATCH(PrnDB!$G262,PrnDB!$R$3:$R$17,0),1),0)</f>
        <v>0</v>
      </c>
      <c r="N262" s="296">
        <f ca="1">IFERROR(INDEX(PrnDB!$U$3:$U$17,MATCH(PrnDB!$G262,PrnDB!$R$3:$R$17,0),1),0)</f>
        <v>0</v>
      </c>
      <c r="O262" s="141" t="b">
        <f t="shared" ca="1" si="36"/>
        <v>0</v>
      </c>
      <c r="P262" s="142" t="str">
        <f ca="1">IF(PrnDB!$L262=0,"",IF(PrnDB!$L262&gt;1,"    ","")&amp;IF(PrnDB!$L262=3,"    ","")&amp;PrnDB!$G262)</f>
        <v/>
      </c>
    </row>
    <row r="263" spans="2:16" x14ac:dyDescent="0.25">
      <c r="B263" s="136">
        <f t="shared" si="32"/>
        <v>0</v>
      </c>
      <c r="C263" s="136">
        <f t="shared" si="33"/>
        <v>0</v>
      </c>
      <c r="D263" s="136">
        <f t="shared" si="34"/>
        <v>0</v>
      </c>
      <c r="G263" s="143">
        <f ca="1">IF(N262=1,0,OFFSET(B263,PrnDB!$K263,0))</f>
        <v>0</v>
      </c>
      <c r="H263" s="140">
        <f ca="1">OFFSET(C263,PrnDB!$K263,0)</f>
        <v>0</v>
      </c>
      <c r="I263" s="295">
        <f ca="1">OFFSET(D263,PrnDB!$K263,0)</f>
        <v>0</v>
      </c>
      <c r="J263" s="295">
        <f t="shared" si="35"/>
        <v>0</v>
      </c>
      <c r="K263" s="295">
        <f ca="1">IFERROR(ROW(OFFSET(PrnDB!$J263,K262,,450))+MATCH(1,OFFSET(PrnDB!$J263,K262,,450),0)-1-ROW()-IF(OR(N261=1,N261=2),N261,0),1000)</f>
        <v>1000</v>
      </c>
      <c r="L263" s="296">
        <f ca="1">IF(PrnDB!$G263=0,0,IFERROR(INDEX(PrnDB!$S$3:$S$17,MATCH(PrnDB!$G263,PrnDB!$R$3:$R$17,0),1),3))</f>
        <v>0</v>
      </c>
      <c r="M263" s="296">
        <f ca="1">IFERROR(INDEX(PrnDB!$T$3:$T$17,MATCH(PrnDB!$G263,PrnDB!$R$3:$R$17,0),1),0)</f>
        <v>0</v>
      </c>
      <c r="N263" s="296">
        <f ca="1">IFERROR(INDEX(PrnDB!$U$3:$U$17,MATCH(PrnDB!$G263,PrnDB!$R$3:$R$17,0),1),0)</f>
        <v>0</v>
      </c>
      <c r="O263" s="141" t="b">
        <f t="shared" ca="1" si="36"/>
        <v>0</v>
      </c>
      <c r="P263" s="142" t="str">
        <f ca="1">IF(PrnDB!$L263=0,"",IF(PrnDB!$L263&gt;1,"    ","")&amp;IF(PrnDB!$L263=3,"    ","")&amp;PrnDB!$G263)</f>
        <v/>
      </c>
    </row>
    <row r="264" spans="2:16" x14ac:dyDescent="0.25">
      <c r="B264" s="136">
        <f t="shared" si="32"/>
        <v>0</v>
      </c>
      <c r="C264" s="136">
        <f t="shared" si="33"/>
        <v>0</v>
      </c>
      <c r="D264" s="136">
        <f t="shared" si="34"/>
        <v>0</v>
      </c>
      <c r="G264" s="143">
        <f ca="1">IF(N263=1,0,OFFSET(B264,PrnDB!$K264,0))</f>
        <v>0</v>
      </c>
      <c r="H264" s="140">
        <f ca="1">OFFSET(C264,PrnDB!$K264,0)</f>
        <v>0</v>
      </c>
      <c r="I264" s="295">
        <f ca="1">OFFSET(D264,PrnDB!$K264,0)</f>
        <v>0</v>
      </c>
      <c r="J264" s="295">
        <f t="shared" si="35"/>
        <v>0</v>
      </c>
      <c r="K264" s="295">
        <f ca="1">IFERROR(ROW(OFFSET(PrnDB!$J264,K263,,450))+MATCH(1,OFFSET(PrnDB!$J264,K263,,450),0)-1-ROW()-IF(OR(N262=1,N262=2),N262,0),1000)</f>
        <v>1000</v>
      </c>
      <c r="L264" s="296">
        <f ca="1">IF(PrnDB!$G264=0,0,IFERROR(INDEX(PrnDB!$S$3:$S$17,MATCH(PrnDB!$G264,PrnDB!$R$3:$R$17,0),1),3))</f>
        <v>0</v>
      </c>
      <c r="M264" s="296">
        <f ca="1">IFERROR(INDEX(PrnDB!$T$3:$T$17,MATCH(PrnDB!$G264,PrnDB!$R$3:$R$17,0),1),0)</f>
        <v>0</v>
      </c>
      <c r="N264" s="296">
        <f ca="1">IFERROR(INDEX(PrnDB!$U$3:$U$17,MATCH(PrnDB!$G264,PrnDB!$R$3:$R$17,0),1),0)</f>
        <v>0</v>
      </c>
      <c r="O264" s="141" t="b">
        <f t="shared" ca="1" si="36"/>
        <v>0</v>
      </c>
      <c r="P264" s="142" t="str">
        <f ca="1">IF(PrnDB!$L264=0,"",IF(PrnDB!$L264&gt;1,"    ","")&amp;IF(PrnDB!$L264=3,"    ","")&amp;PrnDB!$G264)</f>
        <v/>
      </c>
    </row>
    <row r="265" spans="2:16" x14ac:dyDescent="0.25">
      <c r="B265" s="136">
        <f t="shared" si="32"/>
        <v>0</v>
      </c>
      <c r="C265" s="136">
        <f t="shared" si="33"/>
        <v>0</v>
      </c>
      <c r="D265" s="136">
        <f t="shared" si="34"/>
        <v>0</v>
      </c>
      <c r="G265" s="143">
        <f ca="1">IF(N264=1,0,OFFSET(B265,PrnDB!$K265,0))</f>
        <v>0</v>
      </c>
      <c r="H265" s="140">
        <f ca="1">OFFSET(C265,PrnDB!$K265,0)</f>
        <v>0</v>
      </c>
      <c r="I265" s="295">
        <f ca="1">OFFSET(D265,PrnDB!$K265,0)</f>
        <v>0</v>
      </c>
      <c r="J265" s="295">
        <f t="shared" si="35"/>
        <v>0</v>
      </c>
      <c r="K265" s="295">
        <f ca="1">IFERROR(ROW(OFFSET(PrnDB!$J265,K264,,450))+MATCH(1,OFFSET(PrnDB!$J265,K264,,450),0)-1-ROW()-IF(OR(N263=1,N263=2),N263,0),1000)</f>
        <v>1000</v>
      </c>
      <c r="L265" s="296">
        <f ca="1">IF(PrnDB!$G265=0,0,IFERROR(INDEX(PrnDB!$S$3:$S$17,MATCH(PrnDB!$G265,PrnDB!$R$3:$R$17,0),1),3))</f>
        <v>0</v>
      </c>
      <c r="M265" s="296">
        <f ca="1">IFERROR(INDEX(PrnDB!$T$3:$T$17,MATCH(PrnDB!$G265,PrnDB!$R$3:$R$17,0),1),0)</f>
        <v>0</v>
      </c>
      <c r="N265" s="296">
        <f ca="1">IFERROR(INDEX(PrnDB!$U$3:$U$17,MATCH(PrnDB!$G265,PrnDB!$R$3:$R$17,0),1),0)</f>
        <v>0</v>
      </c>
      <c r="O265" s="141" t="b">
        <f t="shared" ca="1" si="36"/>
        <v>0</v>
      </c>
      <c r="P265" s="142" t="str">
        <f ca="1">IF(PrnDB!$L265=0,"",IF(PrnDB!$L265&gt;1,"    ","")&amp;IF(PrnDB!$L265=3,"    ","")&amp;PrnDB!$G265)</f>
        <v/>
      </c>
    </row>
    <row r="266" spans="2:16" x14ac:dyDescent="0.25">
      <c r="B266" s="136">
        <f t="shared" si="32"/>
        <v>0</v>
      </c>
      <c r="C266" s="136">
        <f t="shared" si="33"/>
        <v>0</v>
      </c>
      <c r="D266" s="136">
        <f t="shared" si="34"/>
        <v>0</v>
      </c>
      <c r="G266" s="143">
        <f ca="1">IF(N265=1,0,OFFSET(B266,PrnDB!$K266,0))</f>
        <v>0</v>
      </c>
      <c r="H266" s="140">
        <f ca="1">OFFSET(C266,PrnDB!$K266,0)</f>
        <v>0</v>
      </c>
      <c r="I266" s="295">
        <f ca="1">OFFSET(D266,PrnDB!$K266,0)</f>
        <v>0</v>
      </c>
      <c r="J266" s="295">
        <f t="shared" si="35"/>
        <v>0</v>
      </c>
      <c r="K266" s="295">
        <f ca="1">IFERROR(ROW(OFFSET(PrnDB!$J266,K265,,450))+MATCH(1,OFFSET(PrnDB!$J266,K265,,450),0)-1-ROW()-IF(OR(N264=1,N264=2),N264,0),1000)</f>
        <v>1000</v>
      </c>
      <c r="L266" s="296">
        <f ca="1">IF(PrnDB!$G266=0,0,IFERROR(INDEX(PrnDB!$S$3:$S$17,MATCH(PrnDB!$G266,PrnDB!$R$3:$R$17,0),1),3))</f>
        <v>0</v>
      </c>
      <c r="M266" s="296">
        <f ca="1">IFERROR(INDEX(PrnDB!$T$3:$T$17,MATCH(PrnDB!$G266,PrnDB!$R$3:$R$17,0),1),0)</f>
        <v>0</v>
      </c>
      <c r="N266" s="296">
        <f ca="1">IFERROR(INDEX(PrnDB!$U$3:$U$17,MATCH(PrnDB!$G266,PrnDB!$R$3:$R$17,0),1),0)</f>
        <v>0</v>
      </c>
      <c r="O266" s="141" t="b">
        <f t="shared" ca="1" si="36"/>
        <v>0</v>
      </c>
      <c r="P266" s="142" t="str">
        <f ca="1">IF(PrnDB!$L266=0,"",IF(PrnDB!$L266&gt;1,"    ","")&amp;IF(PrnDB!$L266=3,"    ","")&amp;PrnDB!$G266)</f>
        <v/>
      </c>
    </row>
    <row r="267" spans="2:16" x14ac:dyDescent="0.25">
      <c r="B267" s="136">
        <f t="shared" si="32"/>
        <v>0</v>
      </c>
      <c r="C267" s="136">
        <f t="shared" si="33"/>
        <v>0</v>
      </c>
      <c r="D267" s="136">
        <f t="shared" si="34"/>
        <v>0</v>
      </c>
      <c r="G267" s="143">
        <f ca="1">IF(N266=1,0,OFFSET(B267,PrnDB!$K267,0))</f>
        <v>0</v>
      </c>
      <c r="H267" s="140">
        <f ca="1">OFFSET(C267,PrnDB!$K267,0)</f>
        <v>0</v>
      </c>
      <c r="I267" s="295">
        <f ca="1">OFFSET(D267,PrnDB!$K267,0)</f>
        <v>0</v>
      </c>
      <c r="J267" s="295">
        <f t="shared" si="35"/>
        <v>0</v>
      </c>
      <c r="K267" s="295">
        <f ca="1">IFERROR(ROW(OFFSET(PrnDB!$J267,K266,,450))+MATCH(1,OFFSET(PrnDB!$J267,K266,,450),0)-1-ROW()-IF(OR(N265=1,N265=2),N265,0),1000)</f>
        <v>1000</v>
      </c>
      <c r="L267" s="296">
        <f ca="1">IF(PrnDB!$G267=0,0,IFERROR(INDEX(PrnDB!$S$3:$S$17,MATCH(PrnDB!$G267,PrnDB!$R$3:$R$17,0),1),3))</f>
        <v>0</v>
      </c>
      <c r="M267" s="296">
        <f ca="1">IFERROR(INDEX(PrnDB!$T$3:$T$17,MATCH(PrnDB!$G267,PrnDB!$R$3:$R$17,0),1),0)</f>
        <v>0</v>
      </c>
      <c r="N267" s="296">
        <f ca="1">IFERROR(INDEX(PrnDB!$U$3:$U$17,MATCH(PrnDB!$G267,PrnDB!$R$3:$R$17,0),1),0)</f>
        <v>0</v>
      </c>
      <c r="O267" s="141" t="b">
        <f t="shared" ca="1" si="36"/>
        <v>0</v>
      </c>
      <c r="P267" s="142" t="str">
        <f ca="1">IF(PrnDB!$L267=0,"",IF(PrnDB!$L267&gt;1,"    ","")&amp;IF(PrnDB!$L267=3,"    ","")&amp;PrnDB!$G267)</f>
        <v/>
      </c>
    </row>
    <row r="268" spans="2:16" x14ac:dyDescent="0.25">
      <c r="B268" s="136">
        <f t="shared" si="32"/>
        <v>0</v>
      </c>
      <c r="C268" s="136">
        <f t="shared" si="33"/>
        <v>0</v>
      </c>
      <c r="D268" s="136">
        <f t="shared" si="34"/>
        <v>0</v>
      </c>
      <c r="G268" s="143">
        <f ca="1">IF(N267=1,0,OFFSET(B268,PrnDB!$K268,0))</f>
        <v>0</v>
      </c>
      <c r="H268" s="140">
        <f ca="1">OFFSET(C268,PrnDB!$K268,0)</f>
        <v>0</v>
      </c>
      <c r="I268" s="295">
        <f ca="1">OFFSET(D268,PrnDB!$K268,0)</f>
        <v>0</v>
      </c>
      <c r="J268" s="295">
        <f t="shared" si="35"/>
        <v>0</v>
      </c>
      <c r="K268" s="295">
        <f ca="1">IFERROR(ROW(OFFSET(PrnDB!$J268,K267,,450))+MATCH(1,OFFSET(PrnDB!$J268,K267,,450),0)-1-ROW()-IF(OR(N266=1,N266=2),N266,0),1000)</f>
        <v>1000</v>
      </c>
      <c r="L268" s="296">
        <f ca="1">IF(PrnDB!$G268=0,0,IFERROR(INDEX(PrnDB!$S$3:$S$17,MATCH(PrnDB!$G268,PrnDB!$R$3:$R$17,0),1),3))</f>
        <v>0</v>
      </c>
      <c r="M268" s="296">
        <f ca="1">IFERROR(INDEX(PrnDB!$T$3:$T$17,MATCH(PrnDB!$G268,PrnDB!$R$3:$R$17,0),1),0)</f>
        <v>0</v>
      </c>
      <c r="N268" s="296">
        <f ca="1">IFERROR(INDEX(PrnDB!$U$3:$U$17,MATCH(PrnDB!$G268,PrnDB!$R$3:$R$17,0),1),0)</f>
        <v>0</v>
      </c>
      <c r="O268" s="141" t="b">
        <f t="shared" ca="1" si="36"/>
        <v>0</v>
      </c>
      <c r="P268" s="142" t="str">
        <f ca="1">IF(PrnDB!$L268=0,"",IF(PrnDB!$L268&gt;1,"    ","")&amp;IF(PrnDB!$L268=3,"    ","")&amp;PrnDB!$G268)</f>
        <v/>
      </c>
    </row>
    <row r="269" spans="2:16" x14ac:dyDescent="0.25">
      <c r="B269" s="136">
        <f t="shared" si="32"/>
        <v>0</v>
      </c>
      <c r="C269" s="136">
        <f t="shared" si="33"/>
        <v>0</v>
      </c>
      <c r="D269" s="136">
        <f t="shared" si="34"/>
        <v>0</v>
      </c>
      <c r="G269" s="143">
        <f ca="1">IF(N268=1,0,OFFSET(B269,PrnDB!$K269,0))</f>
        <v>0</v>
      </c>
      <c r="H269" s="140">
        <f ca="1">OFFSET(C269,PrnDB!$K269,0)</f>
        <v>0</v>
      </c>
      <c r="I269" s="295">
        <f ca="1">OFFSET(D269,PrnDB!$K269,0)</f>
        <v>0</v>
      </c>
      <c r="J269" s="295">
        <f t="shared" si="35"/>
        <v>0</v>
      </c>
      <c r="K269" s="295">
        <f ca="1">IFERROR(ROW(OFFSET(PrnDB!$J269,K268,,450))+MATCH(1,OFFSET(PrnDB!$J269,K268,,450),0)-1-ROW()-IF(OR(N267=1,N267=2),N267,0),1000)</f>
        <v>1000</v>
      </c>
      <c r="L269" s="296">
        <f ca="1">IF(PrnDB!$G269=0,0,IFERROR(INDEX(PrnDB!$S$3:$S$17,MATCH(PrnDB!$G269,PrnDB!$R$3:$R$17,0),1),3))</f>
        <v>0</v>
      </c>
      <c r="M269" s="296">
        <f ca="1">IFERROR(INDEX(PrnDB!$T$3:$T$17,MATCH(PrnDB!$G269,PrnDB!$R$3:$R$17,0),1),0)</f>
        <v>0</v>
      </c>
      <c r="N269" s="296">
        <f ca="1">IFERROR(INDEX(PrnDB!$U$3:$U$17,MATCH(PrnDB!$G269,PrnDB!$R$3:$R$17,0),1),0)</f>
        <v>0</v>
      </c>
      <c r="O269" s="141" t="b">
        <f t="shared" ca="1" si="36"/>
        <v>0</v>
      </c>
      <c r="P269" s="142" t="str">
        <f ca="1">IF(PrnDB!$L269=0,"",IF(PrnDB!$L269&gt;1,"    ","")&amp;IF(PrnDB!$L269=3,"    ","")&amp;PrnDB!$G269)</f>
        <v/>
      </c>
    </row>
    <row r="270" spans="2:16" x14ac:dyDescent="0.25">
      <c r="B270" s="136">
        <f t="shared" si="32"/>
        <v>0</v>
      </c>
      <c r="C270" s="136">
        <f t="shared" si="33"/>
        <v>0</v>
      </c>
      <c r="D270" s="136">
        <f t="shared" si="34"/>
        <v>0</v>
      </c>
      <c r="G270" s="143">
        <f ca="1">IF(N269=1,0,OFFSET(B270,PrnDB!$K270,0))</f>
        <v>0</v>
      </c>
      <c r="H270" s="140">
        <f ca="1">OFFSET(C270,PrnDB!$K270,0)</f>
        <v>0</v>
      </c>
      <c r="I270" s="295">
        <f ca="1">OFFSET(D270,PrnDB!$K270,0)</f>
        <v>0</v>
      </c>
      <c r="J270" s="295">
        <f t="shared" si="35"/>
        <v>0</v>
      </c>
      <c r="K270" s="295">
        <f ca="1">IFERROR(ROW(OFFSET(PrnDB!$J270,K269,,450))+MATCH(1,OFFSET(PrnDB!$J270,K269,,450),0)-1-ROW()-IF(OR(N268=1,N268=2),N268,0),1000)</f>
        <v>1000</v>
      </c>
      <c r="L270" s="296">
        <f ca="1">IF(PrnDB!$G270=0,0,IFERROR(INDEX(PrnDB!$S$3:$S$17,MATCH(PrnDB!$G270,PrnDB!$R$3:$R$17,0),1),3))</f>
        <v>0</v>
      </c>
      <c r="M270" s="296">
        <f ca="1">IFERROR(INDEX(PrnDB!$T$3:$T$17,MATCH(PrnDB!$G270,PrnDB!$R$3:$R$17,0),1),0)</f>
        <v>0</v>
      </c>
      <c r="N270" s="296">
        <f ca="1">IFERROR(INDEX(PrnDB!$U$3:$U$17,MATCH(PrnDB!$G270,PrnDB!$R$3:$R$17,0),1),0)</f>
        <v>0</v>
      </c>
      <c r="O270" s="141" t="b">
        <f t="shared" ca="1" si="36"/>
        <v>0</v>
      </c>
      <c r="P270" s="142" t="str">
        <f ca="1">IF(PrnDB!$L270=0,"",IF(PrnDB!$L270&gt;1,"    ","")&amp;IF(PrnDB!$L270=3,"    ","")&amp;PrnDB!$G270)</f>
        <v/>
      </c>
    </row>
    <row r="271" spans="2:16" x14ac:dyDescent="0.25">
      <c r="B271" s="136">
        <f t="shared" si="32"/>
        <v>0</v>
      </c>
      <c r="C271" s="136">
        <f t="shared" si="33"/>
        <v>0</v>
      </c>
      <c r="D271" s="136">
        <f t="shared" si="34"/>
        <v>0</v>
      </c>
      <c r="G271" s="143">
        <f ca="1">IF(N270=1,0,OFFSET(B271,PrnDB!$K271,0))</f>
        <v>0</v>
      </c>
      <c r="H271" s="140">
        <f ca="1">OFFSET(C271,PrnDB!$K271,0)</f>
        <v>0</v>
      </c>
      <c r="I271" s="295">
        <f ca="1">OFFSET(D271,PrnDB!$K271,0)</f>
        <v>0</v>
      </c>
      <c r="J271" s="295">
        <f t="shared" si="35"/>
        <v>0</v>
      </c>
      <c r="K271" s="295">
        <f ca="1">IFERROR(ROW(OFFSET(PrnDB!$J271,K270,,450))+MATCH(1,OFFSET(PrnDB!$J271,K270,,450),0)-1-ROW()-IF(OR(N269=1,N269=2),N269,0),1000)</f>
        <v>1000</v>
      </c>
      <c r="L271" s="296">
        <f ca="1">IF(PrnDB!$G271=0,0,IFERROR(INDEX(PrnDB!$S$3:$S$17,MATCH(PrnDB!$G271,PrnDB!$R$3:$R$17,0),1),3))</f>
        <v>0</v>
      </c>
      <c r="M271" s="296">
        <f ca="1">IFERROR(INDEX(PrnDB!$T$3:$T$17,MATCH(PrnDB!$G271,PrnDB!$R$3:$R$17,0),1),0)</f>
        <v>0</v>
      </c>
      <c r="N271" s="296">
        <f ca="1">IFERROR(INDEX(PrnDB!$U$3:$U$17,MATCH(PrnDB!$G271,PrnDB!$R$3:$R$17,0),1),0)</f>
        <v>0</v>
      </c>
      <c r="O271" s="141" t="b">
        <f t="shared" ca="1" si="36"/>
        <v>0</v>
      </c>
      <c r="P271" s="142" t="str">
        <f ca="1">IF(PrnDB!$L271=0,"",IF(PrnDB!$L271&gt;1,"    ","")&amp;IF(PrnDB!$L271=3,"    ","")&amp;PrnDB!$G271)</f>
        <v/>
      </c>
    </row>
    <row r="272" spans="2:16" x14ac:dyDescent="0.25">
      <c r="B272" s="136">
        <f t="shared" si="32"/>
        <v>0</v>
      </c>
      <c r="C272" s="136">
        <f t="shared" si="33"/>
        <v>0</v>
      </c>
      <c r="D272" s="136">
        <f t="shared" si="34"/>
        <v>0</v>
      </c>
      <c r="G272" s="143">
        <f ca="1">IF(N271=1,0,OFFSET(B272,PrnDB!$K272,0))</f>
        <v>0</v>
      </c>
      <c r="H272" s="140">
        <f ca="1">OFFSET(C272,PrnDB!$K272,0)</f>
        <v>0</v>
      </c>
      <c r="I272" s="295">
        <f ca="1">OFFSET(D272,PrnDB!$K272,0)</f>
        <v>0</v>
      </c>
      <c r="J272" s="295">
        <f t="shared" si="35"/>
        <v>0</v>
      </c>
      <c r="K272" s="295">
        <f ca="1">IFERROR(ROW(OFFSET(PrnDB!$J272,K271,,450))+MATCH(1,OFFSET(PrnDB!$J272,K271,,450),0)-1-ROW()-IF(OR(N270=1,N270=2),N270,0),1000)</f>
        <v>1000</v>
      </c>
      <c r="L272" s="296">
        <f ca="1">IF(PrnDB!$G272=0,0,IFERROR(INDEX(PrnDB!$S$3:$S$17,MATCH(PrnDB!$G272,PrnDB!$R$3:$R$17,0),1),3))</f>
        <v>0</v>
      </c>
      <c r="M272" s="296">
        <f ca="1">IFERROR(INDEX(PrnDB!$T$3:$T$17,MATCH(PrnDB!$G272,PrnDB!$R$3:$R$17,0),1),0)</f>
        <v>0</v>
      </c>
      <c r="N272" s="296">
        <f ca="1">IFERROR(INDEX(PrnDB!$U$3:$U$17,MATCH(PrnDB!$G272,PrnDB!$R$3:$R$17,0),1),0)</f>
        <v>0</v>
      </c>
      <c r="O272" s="141" t="b">
        <f t="shared" ca="1" si="36"/>
        <v>0</v>
      </c>
      <c r="P272" s="142" t="str">
        <f ca="1">IF(PrnDB!$L272=0,"",IF(PrnDB!$L272&gt;1,"    ","")&amp;IF(PrnDB!$L272=3,"    ","")&amp;PrnDB!$G272)</f>
        <v/>
      </c>
    </row>
    <row r="273" spans="2:16" x14ac:dyDescent="0.25">
      <c r="B273" s="136">
        <f t="shared" si="32"/>
        <v>0</v>
      </c>
      <c r="C273" s="136">
        <f t="shared" si="33"/>
        <v>0</v>
      </c>
      <c r="D273" s="136">
        <f t="shared" si="34"/>
        <v>0</v>
      </c>
      <c r="G273" s="143">
        <f ca="1">IF(N272=1,0,OFFSET(B273,PrnDB!$K273,0))</f>
        <v>0</v>
      </c>
      <c r="H273" s="140">
        <f ca="1">OFFSET(C273,PrnDB!$K273,0)</f>
        <v>0</v>
      </c>
      <c r="I273" s="295">
        <f ca="1">OFFSET(D273,PrnDB!$K273,0)</f>
        <v>0</v>
      </c>
      <c r="J273" s="295">
        <f t="shared" si="35"/>
        <v>0</v>
      </c>
      <c r="K273" s="295">
        <f ca="1">IFERROR(ROW(OFFSET(PrnDB!$J273,K272,,450))+MATCH(1,OFFSET(PrnDB!$J273,K272,,450),0)-1-ROW()-IF(OR(N271=1,N271=2),N271,0),1000)</f>
        <v>1000</v>
      </c>
      <c r="L273" s="296">
        <f ca="1">IF(PrnDB!$G273=0,0,IFERROR(INDEX(PrnDB!$S$3:$S$17,MATCH(PrnDB!$G273,PrnDB!$R$3:$R$17,0),1),3))</f>
        <v>0</v>
      </c>
      <c r="M273" s="296">
        <f ca="1">IFERROR(INDEX(PrnDB!$T$3:$T$17,MATCH(PrnDB!$G273,PrnDB!$R$3:$R$17,0),1),0)</f>
        <v>0</v>
      </c>
      <c r="N273" s="296">
        <f ca="1">IFERROR(INDEX(PrnDB!$U$3:$U$17,MATCH(PrnDB!$G273,PrnDB!$R$3:$R$17,0),1),0)</f>
        <v>0</v>
      </c>
      <c r="O273" s="141" t="b">
        <f t="shared" ca="1" si="36"/>
        <v>0</v>
      </c>
      <c r="P273" s="142" t="str">
        <f ca="1">IF(PrnDB!$L273=0,"",IF(PrnDB!$L273&gt;1,"    ","")&amp;IF(PrnDB!$L273=3,"    ","")&amp;PrnDB!$G273)</f>
        <v/>
      </c>
    </row>
    <row r="274" spans="2:16" x14ac:dyDescent="0.25">
      <c r="B274" s="136">
        <f t="shared" si="32"/>
        <v>0</v>
      </c>
      <c r="C274" s="136">
        <f t="shared" si="33"/>
        <v>0</v>
      </c>
      <c r="D274" s="136">
        <f t="shared" si="34"/>
        <v>0</v>
      </c>
      <c r="G274" s="143">
        <f ca="1">IF(N273=1,0,OFFSET(B274,PrnDB!$K274,0))</f>
        <v>0</v>
      </c>
      <c r="H274" s="140">
        <f ca="1">OFFSET(C274,PrnDB!$K274,0)</f>
        <v>0</v>
      </c>
      <c r="I274" s="295">
        <f ca="1">OFFSET(D274,PrnDB!$K274,0)</f>
        <v>0</v>
      </c>
      <c r="J274" s="295">
        <f t="shared" si="35"/>
        <v>0</v>
      </c>
      <c r="K274" s="295">
        <f ca="1">IFERROR(ROW(OFFSET(PrnDB!$J274,K273,,450))+MATCH(1,OFFSET(PrnDB!$J274,K273,,450),0)-1-ROW()-IF(OR(N272=1,N272=2),N272,0),1000)</f>
        <v>1000</v>
      </c>
      <c r="L274" s="296">
        <f ca="1">IF(PrnDB!$G274=0,0,IFERROR(INDEX(PrnDB!$S$3:$S$17,MATCH(PrnDB!$G274,PrnDB!$R$3:$R$17,0),1),3))</f>
        <v>0</v>
      </c>
      <c r="M274" s="296">
        <f ca="1">IFERROR(INDEX(PrnDB!$T$3:$T$17,MATCH(PrnDB!$G274,PrnDB!$R$3:$R$17,0),1),0)</f>
        <v>0</v>
      </c>
      <c r="N274" s="296">
        <f ca="1">IFERROR(INDEX(PrnDB!$U$3:$U$17,MATCH(PrnDB!$G274,PrnDB!$R$3:$R$17,0),1),0)</f>
        <v>0</v>
      </c>
      <c r="O274" s="141" t="b">
        <f t="shared" ca="1" si="36"/>
        <v>0</v>
      </c>
      <c r="P274" s="142" t="str">
        <f ca="1">IF(PrnDB!$L274=0,"",IF(PrnDB!$L274&gt;1,"    ","")&amp;IF(PrnDB!$L274=3,"    ","")&amp;PrnDB!$G274)</f>
        <v/>
      </c>
    </row>
    <row r="275" spans="2:16" x14ac:dyDescent="0.25">
      <c r="B275" s="136">
        <f t="shared" si="32"/>
        <v>0</v>
      </c>
      <c r="C275" s="136">
        <f t="shared" si="33"/>
        <v>0</v>
      </c>
      <c r="D275" s="136">
        <f t="shared" si="34"/>
        <v>0</v>
      </c>
      <c r="G275" s="143">
        <f ca="1">IF(N274=1,0,OFFSET(B275,PrnDB!$K275,0))</f>
        <v>0</v>
      </c>
      <c r="H275" s="140">
        <f ca="1">OFFSET(C275,PrnDB!$K275,0)</f>
        <v>0</v>
      </c>
      <c r="I275" s="295">
        <f ca="1">OFFSET(D275,PrnDB!$K275,0)</f>
        <v>0</v>
      </c>
      <c r="J275" s="295">
        <f t="shared" si="35"/>
        <v>0</v>
      </c>
      <c r="K275" s="295">
        <f ca="1">IFERROR(ROW(OFFSET(PrnDB!$J275,K274,,450))+MATCH(1,OFFSET(PrnDB!$J275,K274,,450),0)-1-ROW()-IF(OR(N273=1,N273=2),N273,0),1000)</f>
        <v>1000</v>
      </c>
      <c r="L275" s="296">
        <f ca="1">IF(PrnDB!$G275=0,0,IFERROR(INDEX(PrnDB!$S$3:$S$17,MATCH(PrnDB!$G275,PrnDB!$R$3:$R$17,0),1),3))</f>
        <v>0</v>
      </c>
      <c r="M275" s="296">
        <f ca="1">IFERROR(INDEX(PrnDB!$T$3:$T$17,MATCH(PrnDB!$G275,PrnDB!$R$3:$R$17,0),1),0)</f>
        <v>0</v>
      </c>
      <c r="N275" s="296">
        <f ca="1">IFERROR(INDEX(PrnDB!$U$3:$U$17,MATCH(PrnDB!$G275,PrnDB!$R$3:$R$17,0),1),0)</f>
        <v>0</v>
      </c>
      <c r="O275" s="141" t="b">
        <f t="shared" ca="1" si="36"/>
        <v>0</v>
      </c>
      <c r="P275" s="142" t="str">
        <f ca="1">IF(PrnDB!$L275=0,"",IF(PrnDB!$L275&gt;1,"    ","")&amp;IF(PrnDB!$L275=3,"    ","")&amp;PrnDB!$G275)</f>
        <v/>
      </c>
    </row>
    <row r="276" spans="2:16" x14ac:dyDescent="0.25">
      <c r="B276" s="136">
        <f t="shared" si="32"/>
        <v>0</v>
      </c>
      <c r="C276" s="136">
        <f t="shared" si="33"/>
        <v>0</v>
      </c>
      <c r="D276" s="136">
        <f t="shared" si="34"/>
        <v>0</v>
      </c>
      <c r="G276" s="143">
        <f ca="1">IF(N275=1,0,OFFSET(B276,PrnDB!$K276,0))</f>
        <v>0</v>
      </c>
      <c r="H276" s="140">
        <f ca="1">OFFSET(C276,PrnDB!$K276,0)</f>
        <v>0</v>
      </c>
      <c r="I276" s="295">
        <f ca="1">OFFSET(D276,PrnDB!$K276,0)</f>
        <v>0</v>
      </c>
      <c r="J276" s="295">
        <f t="shared" si="35"/>
        <v>0</v>
      </c>
      <c r="K276" s="295">
        <f ca="1">IFERROR(ROW(OFFSET(PrnDB!$J276,K275,,450))+MATCH(1,OFFSET(PrnDB!$J276,K275,,450),0)-1-ROW()-IF(OR(N274=1,N274=2),N274,0),1000)</f>
        <v>1000</v>
      </c>
      <c r="L276" s="296">
        <f ca="1">IF(PrnDB!$G276=0,0,IFERROR(INDEX(PrnDB!$S$3:$S$17,MATCH(PrnDB!$G276,PrnDB!$R$3:$R$17,0),1),3))</f>
        <v>0</v>
      </c>
      <c r="M276" s="296">
        <f ca="1">IFERROR(INDEX(PrnDB!$T$3:$T$17,MATCH(PrnDB!$G276,PrnDB!$R$3:$R$17,0),1),0)</f>
        <v>0</v>
      </c>
      <c r="N276" s="296">
        <f ca="1">IFERROR(INDEX(PrnDB!$U$3:$U$17,MATCH(PrnDB!$G276,PrnDB!$R$3:$R$17,0),1),0)</f>
        <v>0</v>
      </c>
      <c r="O276" s="141" t="b">
        <f t="shared" ca="1" si="36"/>
        <v>0</v>
      </c>
      <c r="P276" s="142" t="str">
        <f ca="1">IF(PrnDB!$L276=0,"",IF(PrnDB!$L276&gt;1,"    ","")&amp;IF(PrnDB!$L276=3,"    ","")&amp;PrnDB!$G276)</f>
        <v/>
      </c>
    </row>
    <row r="277" spans="2:16" x14ac:dyDescent="0.25">
      <c r="B277" s="136">
        <f t="shared" si="32"/>
        <v>0</v>
      </c>
      <c r="C277" s="136">
        <f t="shared" si="33"/>
        <v>0</v>
      </c>
      <c r="D277" s="136">
        <f t="shared" si="34"/>
        <v>0</v>
      </c>
      <c r="G277" s="143">
        <f ca="1">IF(N276=1,0,OFFSET(B277,PrnDB!$K277,0))</f>
        <v>0</v>
      </c>
      <c r="H277" s="140">
        <f ca="1">OFFSET(C277,PrnDB!$K277,0)</f>
        <v>0</v>
      </c>
      <c r="I277" s="295">
        <f ca="1">OFFSET(D277,PrnDB!$K277,0)</f>
        <v>0</v>
      </c>
      <c r="J277" s="295">
        <f t="shared" si="35"/>
        <v>0</v>
      </c>
      <c r="K277" s="295">
        <f ca="1">IFERROR(ROW(OFFSET(PrnDB!$J277,K276,,450))+MATCH(1,OFFSET(PrnDB!$J277,K276,,450),0)-1-ROW()-IF(OR(N275=1,N275=2),N275,0),1000)</f>
        <v>1000</v>
      </c>
      <c r="L277" s="296">
        <f ca="1">IF(PrnDB!$G277=0,0,IFERROR(INDEX(PrnDB!$S$3:$S$17,MATCH(PrnDB!$G277,PrnDB!$R$3:$R$17,0),1),3))</f>
        <v>0</v>
      </c>
      <c r="M277" s="296">
        <f ca="1">IFERROR(INDEX(PrnDB!$T$3:$T$17,MATCH(PrnDB!$G277,PrnDB!$R$3:$R$17,0),1),0)</f>
        <v>0</v>
      </c>
      <c r="N277" s="296">
        <f ca="1">IFERROR(INDEX(PrnDB!$U$3:$U$17,MATCH(PrnDB!$G277,PrnDB!$R$3:$R$17,0),1),0)</f>
        <v>0</v>
      </c>
      <c r="O277" s="141" t="b">
        <f t="shared" ca="1" si="36"/>
        <v>0</v>
      </c>
      <c r="P277" s="142" t="str">
        <f ca="1">IF(PrnDB!$L277=0,"",IF(PrnDB!$L277&gt;1,"    ","")&amp;IF(PrnDB!$L277=3,"    ","")&amp;PrnDB!$G277)</f>
        <v/>
      </c>
    </row>
    <row r="278" spans="2:16" x14ac:dyDescent="0.25">
      <c r="B278" s="136">
        <f t="shared" si="32"/>
        <v>0</v>
      </c>
      <c r="C278" s="136">
        <f t="shared" si="33"/>
        <v>0</v>
      </c>
      <c r="D278" s="136">
        <f t="shared" si="34"/>
        <v>0</v>
      </c>
      <c r="G278" s="143">
        <f ca="1">IF(N277=1,0,OFFSET(B278,PrnDB!$K278,0))</f>
        <v>0</v>
      </c>
      <c r="H278" s="140">
        <f ca="1">OFFSET(C278,PrnDB!$K278,0)</f>
        <v>0</v>
      </c>
      <c r="I278" s="295">
        <f ca="1">OFFSET(D278,PrnDB!$K278,0)</f>
        <v>0</v>
      </c>
      <c r="J278" s="295">
        <f t="shared" si="35"/>
        <v>0</v>
      </c>
      <c r="K278" s="295">
        <f ca="1">IFERROR(ROW(OFFSET(PrnDB!$J278,K277,,450))+MATCH(1,OFFSET(PrnDB!$J278,K277,,450),0)-1-ROW()-IF(OR(N276=1,N276=2),N276,0),1000)</f>
        <v>1000</v>
      </c>
      <c r="L278" s="296">
        <f ca="1">IF(PrnDB!$G278=0,0,IFERROR(INDEX(PrnDB!$S$3:$S$17,MATCH(PrnDB!$G278,PrnDB!$R$3:$R$17,0),1),3))</f>
        <v>0</v>
      </c>
      <c r="M278" s="296">
        <f ca="1">IFERROR(INDEX(PrnDB!$T$3:$T$17,MATCH(PrnDB!$G278,PrnDB!$R$3:$R$17,0),1),0)</f>
        <v>0</v>
      </c>
      <c r="N278" s="296">
        <f ca="1">IFERROR(INDEX(PrnDB!$U$3:$U$17,MATCH(PrnDB!$G278,PrnDB!$R$3:$R$17,0),1),0)</f>
        <v>0</v>
      </c>
      <c r="O278" s="141" t="b">
        <f t="shared" ca="1" si="36"/>
        <v>0</v>
      </c>
      <c r="P278" s="142" t="str">
        <f ca="1">IF(PrnDB!$L278=0,"",IF(PrnDB!$L278&gt;1,"    ","")&amp;IF(PrnDB!$L278=3,"    ","")&amp;PrnDB!$G278)</f>
        <v/>
      </c>
    </row>
    <row r="279" spans="2:16" x14ac:dyDescent="0.25">
      <c r="B279" s="136">
        <f t="shared" si="32"/>
        <v>0</v>
      </c>
      <c r="C279" s="136">
        <f t="shared" si="33"/>
        <v>0</v>
      </c>
      <c r="D279" s="136">
        <f t="shared" si="34"/>
        <v>0</v>
      </c>
      <c r="G279" s="143">
        <f ca="1">IF(N278=1,0,OFFSET(B279,PrnDB!$K279,0))</f>
        <v>0</v>
      </c>
      <c r="H279" s="140">
        <f ca="1">OFFSET(C279,PrnDB!$K279,0)</f>
        <v>0</v>
      </c>
      <c r="I279" s="295">
        <f ca="1">OFFSET(D279,PrnDB!$K279,0)</f>
        <v>0</v>
      </c>
      <c r="J279" s="295">
        <f t="shared" si="35"/>
        <v>0</v>
      </c>
      <c r="K279" s="295">
        <f ca="1">IFERROR(ROW(OFFSET(PrnDB!$J279,K278,,450))+MATCH(1,OFFSET(PrnDB!$J279,K278,,450),0)-1-ROW()-IF(OR(N277=1,N277=2),N277,0),1000)</f>
        <v>1000</v>
      </c>
      <c r="L279" s="296">
        <f ca="1">IF(PrnDB!$G279=0,0,IFERROR(INDEX(PrnDB!$S$3:$S$17,MATCH(PrnDB!$G279,PrnDB!$R$3:$R$17,0),1),3))</f>
        <v>0</v>
      </c>
      <c r="M279" s="296">
        <f ca="1">IFERROR(INDEX(PrnDB!$T$3:$T$17,MATCH(PrnDB!$G279,PrnDB!$R$3:$R$17,0),1),0)</f>
        <v>0</v>
      </c>
      <c r="N279" s="296">
        <f ca="1">IFERROR(INDEX(PrnDB!$U$3:$U$17,MATCH(PrnDB!$G279,PrnDB!$R$3:$R$17,0),1),0)</f>
        <v>0</v>
      </c>
      <c r="O279" s="141" t="b">
        <f t="shared" ca="1" si="36"/>
        <v>0</v>
      </c>
      <c r="P279" s="142" t="str">
        <f ca="1">IF(PrnDB!$L279=0,"",IF(PrnDB!$L279&gt;1,"    ","")&amp;IF(PrnDB!$L279=3,"    ","")&amp;PrnDB!$G279)</f>
        <v/>
      </c>
    </row>
    <row r="280" spans="2:16" x14ac:dyDescent="0.25">
      <c r="B280" s="136">
        <f t="shared" si="32"/>
        <v>0</v>
      </c>
      <c r="C280" s="136">
        <f t="shared" si="33"/>
        <v>0</v>
      </c>
      <c r="D280" s="136">
        <f t="shared" si="34"/>
        <v>0</v>
      </c>
      <c r="G280" s="143">
        <f ca="1">IF(N279=1,0,OFFSET(B280,PrnDB!$K280,0))</f>
        <v>0</v>
      </c>
      <c r="H280" s="140">
        <f ca="1">OFFSET(C280,PrnDB!$K280,0)</f>
        <v>0</v>
      </c>
      <c r="I280" s="295">
        <f ca="1">OFFSET(D280,PrnDB!$K280,0)</f>
        <v>0</v>
      </c>
      <c r="J280" s="295">
        <f t="shared" si="35"/>
        <v>0</v>
      </c>
      <c r="K280" s="295">
        <f ca="1">IFERROR(ROW(OFFSET(PrnDB!$J280,K279,,450))+MATCH(1,OFFSET(PrnDB!$J280,K279,,450),0)-1-ROW()-IF(OR(N278=1,N278=2),N278,0),1000)</f>
        <v>1000</v>
      </c>
      <c r="L280" s="296">
        <f ca="1">IF(PrnDB!$G280=0,0,IFERROR(INDEX(PrnDB!$S$3:$S$17,MATCH(PrnDB!$G280,PrnDB!$R$3:$R$17,0),1),3))</f>
        <v>0</v>
      </c>
      <c r="M280" s="296">
        <f ca="1">IFERROR(INDEX(PrnDB!$T$3:$T$17,MATCH(PrnDB!$G280,PrnDB!$R$3:$R$17,0),1),0)</f>
        <v>0</v>
      </c>
      <c r="N280" s="296">
        <f ca="1">IFERROR(INDEX(PrnDB!$U$3:$U$17,MATCH(PrnDB!$G280,PrnDB!$R$3:$R$17,0),1),0)</f>
        <v>0</v>
      </c>
      <c r="O280" s="141" t="b">
        <f t="shared" ca="1" si="36"/>
        <v>0</v>
      </c>
      <c r="P280" s="142" t="str">
        <f ca="1">IF(PrnDB!$L280=0,"",IF(PrnDB!$L280&gt;1,"    ","")&amp;IF(PrnDB!$L280=3,"    ","")&amp;PrnDB!$G280)</f>
        <v/>
      </c>
    </row>
    <row r="281" spans="2:16" x14ac:dyDescent="0.25">
      <c r="B281" s="136">
        <f t="shared" ref="B281:B302" si="37">IF(ROW(A281)+4-149&lt;=ROW(TotalLiabilities1),INDEX(Input,ROW(A281)+1-150,9),0)</f>
        <v>0</v>
      </c>
      <c r="C281" s="136">
        <f t="shared" ref="C281:C302" si="38">IF(ROW()+4-149&lt;=ROW(TotalLiabilities1),INDEX(Input,ROW()+1-150,10),0)</f>
        <v>0</v>
      </c>
      <c r="D281" s="136">
        <f t="shared" ref="D281:D302" si="39">IF(ROW()+4-149&lt;=ROW(TotalLiabilities1),INDEX(Input,ROW()+1-150,11),0)</f>
        <v>0</v>
      </c>
      <c r="G281" s="143">
        <f ca="1">IF(N280=1,0,OFFSET(B281,PrnDB!$K281,0))</f>
        <v>0</v>
      </c>
      <c r="H281" s="140">
        <f ca="1">OFFSET(C281,PrnDB!$K281,0)</f>
        <v>0</v>
      </c>
      <c r="I281" s="295">
        <f ca="1">OFFSET(D281,PrnDB!$K281,0)</f>
        <v>0</v>
      </c>
      <c r="J281" s="295">
        <f t="shared" si="35"/>
        <v>0</v>
      </c>
      <c r="K281" s="295">
        <f ca="1">IFERROR(ROW(OFFSET(PrnDB!$J281,K280,,450))+MATCH(1,OFFSET(PrnDB!$J281,K280,,450),0)-1-ROW()-IF(OR(N279=1,N279=2),N279,0),1000)</f>
        <v>1000</v>
      </c>
      <c r="L281" s="296">
        <f ca="1">IF(PrnDB!$G281=0,0,IFERROR(INDEX(PrnDB!$S$3:$S$17,MATCH(PrnDB!$G281,PrnDB!$R$3:$R$17,0),1),3))</f>
        <v>0</v>
      </c>
      <c r="M281" s="296">
        <f ca="1">IFERROR(INDEX(PrnDB!$T$3:$T$17,MATCH(PrnDB!$G281,PrnDB!$R$3:$R$17,0),1),0)</f>
        <v>0</v>
      </c>
      <c r="N281" s="296">
        <f ca="1">IFERROR(INDEX(PrnDB!$U$3:$U$17,MATCH(PrnDB!$G281,PrnDB!$R$3:$R$17,0),1),0)</f>
        <v>0</v>
      </c>
      <c r="O281" s="141" t="b">
        <f t="shared" ca="1" si="36"/>
        <v>0</v>
      </c>
      <c r="P281" s="142" t="str">
        <f ca="1">IF(PrnDB!$L281=0,"",IF(PrnDB!$L281&gt;1,"    ","")&amp;IF(PrnDB!$L281=3,"    ","")&amp;PrnDB!$G281)</f>
        <v/>
      </c>
    </row>
    <row r="282" spans="2:16" x14ac:dyDescent="0.25">
      <c r="B282" s="136">
        <f t="shared" si="37"/>
        <v>0</v>
      </c>
      <c r="C282" s="136">
        <f t="shared" si="38"/>
        <v>0</v>
      </c>
      <c r="D282" s="136">
        <f t="shared" si="39"/>
        <v>0</v>
      </c>
      <c r="G282" s="143">
        <f ca="1">IF(N281=1,0,OFFSET(B282,PrnDB!$K282,0))</f>
        <v>0</v>
      </c>
      <c r="H282" s="140">
        <f ca="1">OFFSET(C282,PrnDB!$K282,0)</f>
        <v>0</v>
      </c>
      <c r="I282" s="295">
        <f ca="1">OFFSET(D282,PrnDB!$K282,0)</f>
        <v>0</v>
      </c>
      <c r="J282" s="295">
        <f t="shared" si="35"/>
        <v>0</v>
      </c>
      <c r="K282" s="295">
        <f ca="1">IFERROR(ROW(OFFSET(PrnDB!$J282,K281,,450))+MATCH(1,OFFSET(PrnDB!$J282,K281,,450),0)-1-ROW()-IF(OR(N280=1,N280=2),N280,0),1000)</f>
        <v>1000</v>
      </c>
      <c r="L282" s="296">
        <f ca="1">IF(PrnDB!$G282=0,0,IFERROR(INDEX(PrnDB!$S$3:$S$17,MATCH(PrnDB!$G282,PrnDB!$R$3:$R$17,0),1),3))</f>
        <v>0</v>
      </c>
      <c r="M282" s="296">
        <f ca="1">IFERROR(INDEX(PrnDB!$T$3:$T$17,MATCH(PrnDB!$G282,PrnDB!$R$3:$R$17,0),1),0)</f>
        <v>0</v>
      </c>
      <c r="N282" s="296">
        <f ca="1">IFERROR(INDEX(PrnDB!$U$3:$U$17,MATCH(PrnDB!$G282,PrnDB!$R$3:$R$17,0),1),0)</f>
        <v>0</v>
      </c>
      <c r="O282" s="141" t="b">
        <f t="shared" ca="1" si="36"/>
        <v>0</v>
      </c>
      <c r="P282" s="142" t="str">
        <f ca="1">IF(PrnDB!$L282=0,"",IF(PrnDB!$L282&gt;1,"    ","")&amp;IF(PrnDB!$L282=3,"    ","")&amp;PrnDB!$G282)</f>
        <v/>
      </c>
    </row>
    <row r="283" spans="2:16" x14ac:dyDescent="0.25">
      <c r="B283" s="136">
        <f t="shared" si="37"/>
        <v>0</v>
      </c>
      <c r="C283" s="136">
        <f t="shared" si="38"/>
        <v>0</v>
      </c>
      <c r="D283" s="136">
        <f t="shared" si="39"/>
        <v>0</v>
      </c>
      <c r="G283" s="143">
        <f ca="1">IF(N282=1,0,OFFSET(B283,PrnDB!$K283,0))</f>
        <v>0</v>
      </c>
      <c r="H283" s="140">
        <f ca="1">OFFSET(C283,PrnDB!$K283,0)</f>
        <v>0</v>
      </c>
      <c r="I283" s="295">
        <f ca="1">OFFSET(D283,PrnDB!$K283,0)</f>
        <v>0</v>
      </c>
      <c r="J283" s="295">
        <f t="shared" si="35"/>
        <v>0</v>
      </c>
      <c r="K283" s="295">
        <f ca="1">IFERROR(ROW(OFFSET(PrnDB!$J283,K282,,450))+MATCH(1,OFFSET(PrnDB!$J283,K282,,450),0)-1-ROW()-IF(OR(N281=1,N281=2),N281,0),1000)</f>
        <v>1000</v>
      </c>
      <c r="L283" s="296">
        <f ca="1">IF(PrnDB!$G283=0,0,IFERROR(INDEX(PrnDB!$S$3:$S$17,MATCH(PrnDB!$G283,PrnDB!$R$3:$R$17,0),1),3))</f>
        <v>0</v>
      </c>
      <c r="M283" s="296">
        <f ca="1">IFERROR(INDEX(PrnDB!$T$3:$T$17,MATCH(PrnDB!$G283,PrnDB!$R$3:$R$17,0),1),0)</f>
        <v>0</v>
      </c>
      <c r="N283" s="296">
        <f ca="1">IFERROR(INDEX(PrnDB!$U$3:$U$17,MATCH(PrnDB!$G283,PrnDB!$R$3:$R$17,0),1),0)</f>
        <v>0</v>
      </c>
      <c r="O283" s="141" t="b">
        <f t="shared" ca="1" si="36"/>
        <v>0</v>
      </c>
      <c r="P283" s="142" t="str">
        <f ca="1">IF(PrnDB!$L283=0,"",IF(PrnDB!$L283&gt;1,"    ","")&amp;IF(PrnDB!$L283=3,"    ","")&amp;PrnDB!$G283)</f>
        <v/>
      </c>
    </row>
    <row r="284" spans="2:16" x14ac:dyDescent="0.25">
      <c r="B284" s="136">
        <f t="shared" si="37"/>
        <v>0</v>
      </c>
      <c r="C284" s="136">
        <f t="shared" si="38"/>
        <v>0</v>
      </c>
      <c r="D284" s="136">
        <f t="shared" si="39"/>
        <v>0</v>
      </c>
      <c r="G284" s="143">
        <f ca="1">IF(N283=1,0,OFFSET(B284,PrnDB!$K284,0))</f>
        <v>0</v>
      </c>
      <c r="H284" s="140">
        <f ca="1">OFFSET(C284,PrnDB!$K284,0)</f>
        <v>0</v>
      </c>
      <c r="I284" s="295">
        <f ca="1">OFFSET(D284,PrnDB!$K284,0)</f>
        <v>0</v>
      </c>
      <c r="J284" s="295">
        <f t="shared" si="35"/>
        <v>0</v>
      </c>
      <c r="K284" s="295">
        <f ca="1">IFERROR(ROW(OFFSET(PrnDB!$J284,K283,,450))+MATCH(1,OFFSET(PrnDB!$J284,K283,,450),0)-1-ROW()-IF(OR(N282=1,N282=2),N282,0),1000)</f>
        <v>1000</v>
      </c>
      <c r="L284" s="296">
        <f ca="1">IF(PrnDB!$G284=0,0,IFERROR(INDEX(PrnDB!$S$3:$S$17,MATCH(PrnDB!$G284,PrnDB!$R$3:$R$17,0),1),3))</f>
        <v>0</v>
      </c>
      <c r="M284" s="296">
        <f ca="1">IFERROR(INDEX(PrnDB!$T$3:$T$17,MATCH(PrnDB!$G284,PrnDB!$R$3:$R$17,0),1),0)</f>
        <v>0</v>
      </c>
      <c r="N284" s="296">
        <f ca="1">IFERROR(INDEX(PrnDB!$U$3:$U$17,MATCH(PrnDB!$G284,PrnDB!$R$3:$R$17,0),1),0)</f>
        <v>0</v>
      </c>
      <c r="O284" s="141" t="b">
        <f t="shared" ca="1" si="36"/>
        <v>0</v>
      </c>
      <c r="P284" s="142" t="str">
        <f ca="1">IF(PrnDB!$L284=0,"",IF(PrnDB!$L284&gt;1,"    ","")&amp;IF(PrnDB!$L284=3,"    ","")&amp;PrnDB!$G284)</f>
        <v/>
      </c>
    </row>
    <row r="285" spans="2:16" x14ac:dyDescent="0.25">
      <c r="B285" s="136">
        <f t="shared" si="37"/>
        <v>0</v>
      </c>
      <c r="C285" s="136">
        <f t="shared" si="38"/>
        <v>0</v>
      </c>
      <c r="D285" s="136">
        <f t="shared" si="39"/>
        <v>0</v>
      </c>
      <c r="G285" s="143">
        <f ca="1">IF(N284=1,0,OFFSET(B285,PrnDB!$K285,0))</f>
        <v>0</v>
      </c>
      <c r="H285" s="140">
        <f ca="1">OFFSET(C285,PrnDB!$K285,0)</f>
        <v>0</v>
      </c>
      <c r="I285" s="295">
        <f ca="1">OFFSET(D285,PrnDB!$K285,0)</f>
        <v>0</v>
      </c>
      <c r="J285" s="295">
        <f t="shared" si="35"/>
        <v>0</v>
      </c>
      <c r="K285" s="295">
        <f ca="1">IFERROR(ROW(OFFSET(PrnDB!$J285,K284,,450))+MATCH(1,OFFSET(PrnDB!$J285,K284,,450),0)-1-ROW()-IF(OR(N283=1,N283=2),N283,0),1000)</f>
        <v>1000</v>
      </c>
      <c r="L285" s="296">
        <f ca="1">IF(PrnDB!$G285=0,0,IFERROR(INDEX(PrnDB!$S$3:$S$17,MATCH(PrnDB!$G285,PrnDB!$R$3:$R$17,0),1),3))</f>
        <v>0</v>
      </c>
      <c r="M285" s="296">
        <f ca="1">IFERROR(INDEX(PrnDB!$T$3:$T$17,MATCH(PrnDB!$G285,PrnDB!$R$3:$R$17,0),1),0)</f>
        <v>0</v>
      </c>
      <c r="N285" s="296">
        <f ca="1">IFERROR(INDEX(PrnDB!$U$3:$U$17,MATCH(PrnDB!$G285,PrnDB!$R$3:$R$17,0),1),0)</f>
        <v>0</v>
      </c>
      <c r="O285" s="141" t="b">
        <f t="shared" ca="1" si="36"/>
        <v>0</v>
      </c>
      <c r="P285" s="142" t="str">
        <f ca="1">IF(PrnDB!$L285=0,"",IF(PrnDB!$L285&gt;1,"    ","")&amp;IF(PrnDB!$L285=3,"    ","")&amp;PrnDB!$G285)</f>
        <v/>
      </c>
    </row>
    <row r="286" spans="2:16" x14ac:dyDescent="0.25">
      <c r="B286" s="136">
        <f t="shared" si="37"/>
        <v>0</v>
      </c>
      <c r="C286" s="136">
        <f t="shared" si="38"/>
        <v>0</v>
      </c>
      <c r="D286" s="136">
        <f t="shared" si="39"/>
        <v>0</v>
      </c>
      <c r="G286" s="143">
        <f ca="1">IF(N285=1,0,OFFSET(B286,PrnDB!$K286,0))</f>
        <v>0</v>
      </c>
      <c r="H286" s="140">
        <f ca="1">OFFSET(C286,PrnDB!$K286,0)</f>
        <v>0</v>
      </c>
      <c r="I286" s="295">
        <f ca="1">OFFSET(D286,PrnDB!$K286,0)</f>
        <v>0</v>
      </c>
      <c r="J286" s="295">
        <f t="shared" si="35"/>
        <v>0</v>
      </c>
      <c r="K286" s="295">
        <f ca="1">IFERROR(ROW(OFFSET(PrnDB!$J286,K285,,450))+MATCH(1,OFFSET(PrnDB!$J286,K285,,450),0)-1-ROW()-IF(OR(N284=1,N284=2),N284,0),1000)</f>
        <v>1000</v>
      </c>
      <c r="L286" s="296">
        <f ca="1">IF(PrnDB!$G286=0,0,IFERROR(INDEX(PrnDB!$S$3:$S$17,MATCH(PrnDB!$G286,PrnDB!$R$3:$R$17,0),1),3))</f>
        <v>0</v>
      </c>
      <c r="M286" s="296">
        <f ca="1">IFERROR(INDEX(PrnDB!$T$3:$T$17,MATCH(PrnDB!$G286,PrnDB!$R$3:$R$17,0),1),0)</f>
        <v>0</v>
      </c>
      <c r="N286" s="296">
        <f ca="1">IFERROR(INDEX(PrnDB!$U$3:$U$17,MATCH(PrnDB!$G286,PrnDB!$R$3:$R$17,0),1),0)</f>
        <v>0</v>
      </c>
      <c r="O286" s="141" t="b">
        <f t="shared" ca="1" si="36"/>
        <v>0</v>
      </c>
      <c r="P286" s="142" t="str">
        <f ca="1">IF(PrnDB!$L286=0,"",IF(PrnDB!$L286&gt;1,"    ","")&amp;IF(PrnDB!$L286=3,"    ","")&amp;PrnDB!$G286)</f>
        <v/>
      </c>
    </row>
    <row r="287" spans="2:16" x14ac:dyDescent="0.25">
      <c r="B287" s="136">
        <f t="shared" si="37"/>
        <v>0</v>
      </c>
      <c r="C287" s="136">
        <f t="shared" si="38"/>
        <v>0</v>
      </c>
      <c r="D287" s="136">
        <f t="shared" si="39"/>
        <v>0</v>
      </c>
      <c r="G287" s="143">
        <f ca="1">IF(N286=1,0,OFFSET(B287,PrnDB!$K287,0))</f>
        <v>0</v>
      </c>
      <c r="H287" s="140">
        <f ca="1">OFFSET(C287,PrnDB!$K287,0)</f>
        <v>0</v>
      </c>
      <c r="I287" s="295">
        <f ca="1">OFFSET(D287,PrnDB!$K287,0)</f>
        <v>0</v>
      </c>
      <c r="J287" s="295">
        <f t="shared" si="35"/>
        <v>0</v>
      </c>
      <c r="K287" s="295">
        <f ca="1">IFERROR(ROW(OFFSET(PrnDB!$J287,K286,,450))+MATCH(1,OFFSET(PrnDB!$J287,K286,,450),0)-1-ROW()-IF(OR(N285=1,N285=2),N285,0),1000)</f>
        <v>1000</v>
      </c>
      <c r="L287" s="296">
        <f ca="1">IF(PrnDB!$G287=0,0,IFERROR(INDEX(PrnDB!$S$3:$S$17,MATCH(PrnDB!$G287,PrnDB!$R$3:$R$17,0),1),3))</f>
        <v>0</v>
      </c>
      <c r="M287" s="296">
        <f ca="1">IFERROR(INDEX(PrnDB!$T$3:$T$17,MATCH(PrnDB!$G287,PrnDB!$R$3:$R$17,0),1),0)</f>
        <v>0</v>
      </c>
      <c r="N287" s="296">
        <f ca="1">IFERROR(INDEX(PrnDB!$U$3:$U$17,MATCH(PrnDB!$G287,PrnDB!$R$3:$R$17,0),1),0)</f>
        <v>0</v>
      </c>
      <c r="O287" s="141" t="b">
        <f t="shared" ca="1" si="36"/>
        <v>0</v>
      </c>
      <c r="P287" s="142" t="str">
        <f ca="1">IF(PrnDB!$L287=0,"",IF(PrnDB!$L287&gt;1,"    ","")&amp;IF(PrnDB!$L287=3,"    ","")&amp;PrnDB!$G287)</f>
        <v/>
      </c>
    </row>
    <row r="288" spans="2:16" x14ac:dyDescent="0.25">
      <c r="B288" s="136">
        <f t="shared" si="37"/>
        <v>0</v>
      </c>
      <c r="C288" s="136">
        <f t="shared" si="38"/>
        <v>0</v>
      </c>
      <c r="D288" s="136">
        <f t="shared" si="39"/>
        <v>0</v>
      </c>
      <c r="G288" s="143">
        <f ca="1">IF(N287=1,0,OFFSET(B288,PrnDB!$K288,0))</f>
        <v>0</v>
      </c>
      <c r="H288" s="140">
        <f ca="1">OFFSET(C288,PrnDB!$K288,0)</f>
        <v>0</v>
      </c>
      <c r="I288" s="295">
        <f ca="1">OFFSET(D288,PrnDB!$K288,0)</f>
        <v>0</v>
      </c>
      <c r="J288" s="295">
        <f t="shared" si="35"/>
        <v>0</v>
      </c>
      <c r="K288" s="295">
        <f ca="1">IFERROR(ROW(OFFSET(PrnDB!$J288,K287,,450))+MATCH(1,OFFSET(PrnDB!$J288,K287,,450),0)-1-ROW()-IF(OR(N286=1,N286=2),N286,0),1000)</f>
        <v>1000</v>
      </c>
      <c r="L288" s="296">
        <f ca="1">IF(PrnDB!$G288=0,0,IFERROR(INDEX(PrnDB!$S$3:$S$17,MATCH(PrnDB!$G288,PrnDB!$R$3:$R$17,0),1),3))</f>
        <v>0</v>
      </c>
      <c r="M288" s="296">
        <f ca="1">IFERROR(INDEX(PrnDB!$T$3:$T$17,MATCH(PrnDB!$G288,PrnDB!$R$3:$R$17,0),1),0)</f>
        <v>0</v>
      </c>
      <c r="N288" s="296">
        <f ca="1">IFERROR(INDEX(PrnDB!$U$3:$U$17,MATCH(PrnDB!$G288,PrnDB!$R$3:$R$17,0),1),0)</f>
        <v>0</v>
      </c>
      <c r="O288" s="141" t="b">
        <f t="shared" ca="1" si="36"/>
        <v>0</v>
      </c>
      <c r="P288" s="142" t="str">
        <f ca="1">IF(PrnDB!$L288=0,"",IF(PrnDB!$L288&gt;1,"    ","")&amp;IF(PrnDB!$L288=3,"    ","")&amp;PrnDB!$G288)</f>
        <v/>
      </c>
    </row>
    <row r="289" spans="2:16" x14ac:dyDescent="0.25">
      <c r="B289" s="136">
        <f t="shared" si="37"/>
        <v>0</v>
      </c>
      <c r="C289" s="136">
        <f t="shared" si="38"/>
        <v>0</v>
      </c>
      <c r="D289" s="136">
        <f t="shared" si="39"/>
        <v>0</v>
      </c>
      <c r="G289" s="143">
        <f ca="1">IF(N288=1,0,OFFSET(B289,PrnDB!$K289,0))</f>
        <v>0</v>
      </c>
      <c r="H289" s="140">
        <f ca="1">OFFSET(C289,PrnDB!$K289,0)</f>
        <v>0</v>
      </c>
      <c r="I289" s="295">
        <f ca="1">OFFSET(D289,PrnDB!$K289,0)</f>
        <v>0</v>
      </c>
      <c r="J289" s="295">
        <f t="shared" si="35"/>
        <v>0</v>
      </c>
      <c r="K289" s="295">
        <f ca="1">IFERROR(ROW(OFFSET(PrnDB!$J289,K288,,450))+MATCH(1,OFFSET(PrnDB!$J289,K288,,450),0)-1-ROW()-IF(OR(N287=1,N287=2),N287,0),1000)</f>
        <v>1000</v>
      </c>
      <c r="L289" s="296">
        <f ca="1">IF(PrnDB!$G289=0,0,IFERROR(INDEX(PrnDB!$S$3:$S$17,MATCH(PrnDB!$G289,PrnDB!$R$3:$R$17,0),1),3))</f>
        <v>0</v>
      </c>
      <c r="M289" s="296">
        <f ca="1">IFERROR(INDEX(PrnDB!$T$3:$T$17,MATCH(PrnDB!$G289,PrnDB!$R$3:$R$17,0),1),0)</f>
        <v>0</v>
      </c>
      <c r="N289" s="296">
        <f ca="1">IFERROR(INDEX(PrnDB!$U$3:$U$17,MATCH(PrnDB!$G289,PrnDB!$R$3:$R$17,0),1),0)</f>
        <v>0</v>
      </c>
      <c r="O289" s="141" t="b">
        <f t="shared" ca="1" si="36"/>
        <v>0</v>
      </c>
      <c r="P289" s="142" t="str">
        <f ca="1">IF(PrnDB!$L289=0,"",IF(PrnDB!$L289&gt;1,"    ","")&amp;IF(PrnDB!$L289=3,"    ","")&amp;PrnDB!$G289)</f>
        <v/>
      </c>
    </row>
    <row r="290" spans="2:16" x14ac:dyDescent="0.25">
      <c r="B290" s="136">
        <f t="shared" si="37"/>
        <v>0</v>
      </c>
      <c r="C290" s="136">
        <f t="shared" si="38"/>
        <v>0</v>
      </c>
      <c r="D290" s="136">
        <f t="shared" si="39"/>
        <v>0</v>
      </c>
      <c r="G290" s="143">
        <f ca="1">IF(N289=1,0,OFFSET(B290,PrnDB!$K290,0))</f>
        <v>0</v>
      </c>
      <c r="H290" s="140">
        <f ca="1">OFFSET(C290,PrnDB!$K290,0)</f>
        <v>0</v>
      </c>
      <c r="I290" s="295">
        <f ca="1">OFFSET(D290,PrnDB!$K290,0)</f>
        <v>0</v>
      </c>
      <c r="J290" s="295">
        <f t="shared" si="35"/>
        <v>0</v>
      </c>
      <c r="K290" s="295">
        <f ca="1">IFERROR(ROW(OFFSET(PrnDB!$J290,K289,,450))+MATCH(1,OFFSET(PrnDB!$J290,K289,,450),0)-1-ROW()-IF(OR(N288=1,N288=2),N288,0),1000)</f>
        <v>1000</v>
      </c>
      <c r="L290" s="296">
        <f ca="1">IF(PrnDB!$G290=0,0,IFERROR(INDEX(PrnDB!$S$3:$S$17,MATCH(PrnDB!$G290,PrnDB!$R$3:$R$17,0),1),3))</f>
        <v>0</v>
      </c>
      <c r="M290" s="296">
        <f ca="1">IFERROR(INDEX(PrnDB!$T$3:$T$17,MATCH(PrnDB!$G290,PrnDB!$R$3:$R$17,0),1),0)</f>
        <v>0</v>
      </c>
      <c r="N290" s="296">
        <f ca="1">IFERROR(INDEX(PrnDB!$U$3:$U$17,MATCH(PrnDB!$G290,PrnDB!$R$3:$R$17,0),1),0)</f>
        <v>0</v>
      </c>
      <c r="O290" s="141" t="b">
        <f t="shared" ca="1" si="36"/>
        <v>0</v>
      </c>
      <c r="P290" s="142" t="str">
        <f ca="1">IF(PrnDB!$L290=0,"",IF(PrnDB!$L290&gt;1,"    ","")&amp;IF(PrnDB!$L290=3,"    ","")&amp;PrnDB!$G290)</f>
        <v/>
      </c>
    </row>
    <row r="291" spans="2:16" x14ac:dyDescent="0.25">
      <c r="B291" s="136">
        <f t="shared" si="37"/>
        <v>0</v>
      </c>
      <c r="C291" s="136">
        <f t="shared" si="38"/>
        <v>0</v>
      </c>
      <c r="D291" s="136">
        <f t="shared" si="39"/>
        <v>0</v>
      </c>
      <c r="G291" s="143">
        <f ca="1">IF(N290=1,0,OFFSET(B291,PrnDB!$K291,0))</f>
        <v>0</v>
      </c>
      <c r="H291" s="140">
        <f ca="1">OFFSET(C291,PrnDB!$K291,0)</f>
        <v>0</v>
      </c>
      <c r="I291" s="295">
        <f ca="1">OFFSET(D291,PrnDB!$K291,0)</f>
        <v>0</v>
      </c>
      <c r="J291" s="295">
        <f t="shared" si="35"/>
        <v>0</v>
      </c>
      <c r="K291" s="295">
        <f ca="1">IFERROR(ROW(OFFSET(PrnDB!$J291,K290,,450))+MATCH(1,OFFSET(PrnDB!$J291,K290,,450),0)-1-ROW()-IF(OR(N289=1,N289=2),N289,0),1000)</f>
        <v>1000</v>
      </c>
      <c r="L291" s="296">
        <f ca="1">IF(PrnDB!$G291=0,0,IFERROR(INDEX(PrnDB!$S$3:$S$17,MATCH(PrnDB!$G291,PrnDB!$R$3:$R$17,0),1),3))</f>
        <v>0</v>
      </c>
      <c r="M291" s="296">
        <f ca="1">IFERROR(INDEX(PrnDB!$T$3:$T$17,MATCH(PrnDB!$G291,PrnDB!$R$3:$R$17,0),1),0)</f>
        <v>0</v>
      </c>
      <c r="N291" s="296">
        <f ca="1">IFERROR(INDEX(PrnDB!$U$3:$U$17,MATCH(PrnDB!$G291,PrnDB!$R$3:$R$17,0),1),0)</f>
        <v>0</v>
      </c>
      <c r="O291" s="141" t="b">
        <f t="shared" ca="1" si="36"/>
        <v>0</v>
      </c>
      <c r="P291" s="142" t="str">
        <f ca="1">IF(PrnDB!$L291=0,"",IF(PrnDB!$L291&gt;1,"    ","")&amp;IF(PrnDB!$L291=3,"    ","")&amp;PrnDB!$G291)</f>
        <v/>
      </c>
    </row>
    <row r="292" spans="2:16" x14ac:dyDescent="0.25">
      <c r="B292" s="136">
        <f t="shared" si="37"/>
        <v>0</v>
      </c>
      <c r="C292" s="136">
        <f t="shared" si="38"/>
        <v>0</v>
      </c>
      <c r="D292" s="136">
        <f t="shared" si="39"/>
        <v>0</v>
      </c>
      <c r="G292" s="143">
        <f ca="1">IF(N291=1,0,OFFSET(B292,PrnDB!$K292,0))</f>
        <v>0</v>
      </c>
      <c r="H292" s="140">
        <f ca="1">OFFSET(C292,PrnDB!$K292,0)</f>
        <v>0</v>
      </c>
      <c r="I292" s="295">
        <f ca="1">OFFSET(D292,PrnDB!$K292,0)</f>
        <v>0</v>
      </c>
      <c r="J292" s="295">
        <f t="shared" si="35"/>
        <v>0</v>
      </c>
      <c r="K292" s="295">
        <f ca="1">IFERROR(ROW(OFFSET(PrnDB!$J292,K291,,450))+MATCH(1,OFFSET(PrnDB!$J292,K291,,450),0)-1-ROW()-IF(OR(N290=1,N290=2),N290,0),1000)</f>
        <v>1000</v>
      </c>
      <c r="L292" s="296">
        <f ca="1">IF(PrnDB!$G292=0,0,IFERROR(INDEX(PrnDB!$S$3:$S$17,MATCH(PrnDB!$G292,PrnDB!$R$3:$R$17,0),1),3))</f>
        <v>0</v>
      </c>
      <c r="M292" s="296">
        <f ca="1">IFERROR(INDEX(PrnDB!$T$3:$T$17,MATCH(PrnDB!$G292,PrnDB!$R$3:$R$17,0),1),0)</f>
        <v>0</v>
      </c>
      <c r="N292" s="296">
        <f ca="1">IFERROR(INDEX(PrnDB!$U$3:$U$17,MATCH(PrnDB!$G292,PrnDB!$R$3:$R$17,0),1),0)</f>
        <v>0</v>
      </c>
      <c r="O292" s="141" t="b">
        <f t="shared" ca="1" si="36"/>
        <v>0</v>
      </c>
      <c r="P292" s="142" t="str">
        <f ca="1">IF(PrnDB!$L292=0,"",IF(PrnDB!$L292&gt;1,"    ","")&amp;IF(PrnDB!$L292=3,"    ","")&amp;PrnDB!$G292)</f>
        <v/>
      </c>
    </row>
    <row r="293" spans="2:16" x14ac:dyDescent="0.25">
      <c r="B293" s="136">
        <f t="shared" si="37"/>
        <v>0</v>
      </c>
      <c r="C293" s="136">
        <f t="shared" si="38"/>
        <v>0</v>
      </c>
      <c r="D293" s="136">
        <f t="shared" si="39"/>
        <v>0</v>
      </c>
      <c r="G293" s="143">
        <f ca="1">IF(N292=1,0,OFFSET(B293,PrnDB!$K293,0))</f>
        <v>0</v>
      </c>
      <c r="H293" s="140">
        <f ca="1">OFFSET(C293,PrnDB!$K293,0)</f>
        <v>0</v>
      </c>
      <c r="I293" s="295">
        <f ca="1">OFFSET(D293,PrnDB!$K293,0)</f>
        <v>0</v>
      </c>
      <c r="J293" s="295">
        <f t="shared" si="35"/>
        <v>0</v>
      </c>
      <c r="K293" s="295">
        <f ca="1">IFERROR(ROW(OFFSET(PrnDB!$J293,K292,,450))+MATCH(1,OFFSET(PrnDB!$J293,K292,,450),0)-1-ROW()-IF(OR(N291=1,N291=2),N291,0),1000)</f>
        <v>1000</v>
      </c>
      <c r="L293" s="296">
        <f ca="1">IF(PrnDB!$G293=0,0,IFERROR(INDEX(PrnDB!$S$3:$S$17,MATCH(PrnDB!$G293,PrnDB!$R$3:$R$17,0),1),3))</f>
        <v>0</v>
      </c>
      <c r="M293" s="296">
        <f ca="1">IFERROR(INDEX(PrnDB!$T$3:$T$17,MATCH(PrnDB!$G293,PrnDB!$R$3:$R$17,0),1),0)</f>
        <v>0</v>
      </c>
      <c r="N293" s="296">
        <f ca="1">IFERROR(INDEX(PrnDB!$U$3:$U$17,MATCH(PrnDB!$G293,PrnDB!$R$3:$R$17,0),1),0)</f>
        <v>0</v>
      </c>
      <c r="O293" s="141" t="b">
        <f t="shared" ca="1" si="36"/>
        <v>0</v>
      </c>
      <c r="P293" s="142" t="str">
        <f ca="1">IF(PrnDB!$L293=0,"",IF(PrnDB!$L293&gt;1,"    ","")&amp;IF(PrnDB!$L293=3,"    ","")&amp;PrnDB!$G293)</f>
        <v/>
      </c>
    </row>
    <row r="294" spans="2:16" x14ac:dyDescent="0.25">
      <c r="B294" s="136">
        <f t="shared" si="37"/>
        <v>0</v>
      </c>
      <c r="C294" s="136">
        <f t="shared" si="38"/>
        <v>0</v>
      </c>
      <c r="D294" s="136">
        <f t="shared" si="39"/>
        <v>0</v>
      </c>
      <c r="G294" s="143">
        <f ca="1">IF(N293=1,0,OFFSET(B294,PrnDB!$K294,0))</f>
        <v>0</v>
      </c>
      <c r="H294" s="140">
        <f ca="1">OFFSET(C294,PrnDB!$K294,0)</f>
        <v>0</v>
      </c>
      <c r="I294" s="295">
        <f ca="1">OFFSET(D294,PrnDB!$K294,0)</f>
        <v>0</v>
      </c>
      <c r="J294" s="295">
        <f t="shared" si="35"/>
        <v>0</v>
      </c>
      <c r="K294" s="295">
        <f ca="1">IFERROR(ROW(OFFSET(PrnDB!$J294,K293,,450))+MATCH(1,OFFSET(PrnDB!$J294,K293,,450),0)-1-ROW()-IF(OR(N292=1,N292=2),N292,0),1000)</f>
        <v>1000</v>
      </c>
      <c r="L294" s="296">
        <f ca="1">IF(PrnDB!$G294=0,0,IFERROR(INDEX(PrnDB!$S$3:$S$17,MATCH(PrnDB!$G294,PrnDB!$R$3:$R$17,0),1),3))</f>
        <v>0</v>
      </c>
      <c r="M294" s="296">
        <f ca="1">IFERROR(INDEX(PrnDB!$T$3:$T$17,MATCH(PrnDB!$G294,PrnDB!$R$3:$R$17,0),1),0)</f>
        <v>0</v>
      </c>
      <c r="N294" s="296">
        <f ca="1">IFERROR(INDEX(PrnDB!$U$3:$U$17,MATCH(PrnDB!$G294,PrnDB!$R$3:$R$17,0),1),0)</f>
        <v>0</v>
      </c>
      <c r="O294" s="141" t="b">
        <f t="shared" ca="1" si="36"/>
        <v>0</v>
      </c>
      <c r="P294" s="142" t="str">
        <f ca="1">IF(PrnDB!$L294=0,"",IF(PrnDB!$L294&gt;1,"    ","")&amp;IF(PrnDB!$L294=3,"    ","")&amp;PrnDB!$G294)</f>
        <v/>
      </c>
    </row>
    <row r="295" spans="2:16" x14ac:dyDescent="0.25">
      <c r="B295" s="136">
        <f t="shared" si="37"/>
        <v>0</v>
      </c>
      <c r="C295" s="136">
        <f t="shared" si="38"/>
        <v>0</v>
      </c>
      <c r="D295" s="136">
        <f t="shared" si="39"/>
        <v>0</v>
      </c>
      <c r="G295" s="143">
        <f ca="1">IF(N294=1,0,OFFSET(B295,PrnDB!$K295,0))</f>
        <v>0</v>
      </c>
      <c r="H295" s="140">
        <f ca="1">OFFSET(C295,PrnDB!$K295,0)</f>
        <v>0</v>
      </c>
      <c r="I295" s="295">
        <f ca="1">OFFSET(D295,PrnDB!$K295,0)</f>
        <v>0</v>
      </c>
      <c r="J295" s="295">
        <f t="shared" si="35"/>
        <v>0</v>
      </c>
      <c r="K295" s="295">
        <f ca="1">IFERROR(ROW(OFFSET(PrnDB!$J295,K294,,450))+MATCH(1,OFFSET(PrnDB!$J295,K294,,450),0)-1-ROW()-IF(OR(N293=1,N293=2),N293,0),1000)</f>
        <v>1000</v>
      </c>
      <c r="L295" s="296">
        <f ca="1">IF(PrnDB!$G295=0,0,IFERROR(INDEX(PrnDB!$S$3:$S$17,MATCH(PrnDB!$G295,PrnDB!$R$3:$R$17,0),1),3))</f>
        <v>0</v>
      </c>
      <c r="M295" s="296">
        <f ca="1">IFERROR(INDEX(PrnDB!$T$3:$T$17,MATCH(PrnDB!$G295,PrnDB!$R$3:$R$17,0),1),0)</f>
        <v>0</v>
      </c>
      <c r="N295" s="296">
        <f ca="1">IFERROR(INDEX(PrnDB!$U$3:$U$17,MATCH(PrnDB!$G295,PrnDB!$R$3:$R$17,0),1),0)</f>
        <v>0</v>
      </c>
      <c r="O295" s="141" t="b">
        <f t="shared" ca="1" si="36"/>
        <v>0</v>
      </c>
      <c r="P295" s="142" t="str">
        <f ca="1">IF(PrnDB!$L295=0,"",IF(PrnDB!$L295&gt;1,"    ","")&amp;IF(PrnDB!$L295=3,"    ","")&amp;PrnDB!$G295)</f>
        <v/>
      </c>
    </row>
    <row r="296" spans="2:16" x14ac:dyDescent="0.25">
      <c r="B296" s="136">
        <f t="shared" si="37"/>
        <v>0</v>
      </c>
      <c r="C296" s="136">
        <f t="shared" si="38"/>
        <v>0</v>
      </c>
      <c r="D296" s="136">
        <f t="shared" si="39"/>
        <v>0</v>
      </c>
      <c r="G296" s="143">
        <f ca="1">IF(N295=1,0,OFFSET(B296,PrnDB!$K296,0))</f>
        <v>0</v>
      </c>
      <c r="H296" s="140">
        <f ca="1">OFFSET(C296,PrnDB!$K296,0)</f>
        <v>0</v>
      </c>
      <c r="I296" s="295">
        <f ca="1">OFFSET(D296,PrnDB!$K296,0)</f>
        <v>0</v>
      </c>
      <c r="J296" s="295">
        <f t="shared" si="35"/>
        <v>0</v>
      </c>
      <c r="K296" s="295">
        <f ca="1">IFERROR(ROW(OFFSET(PrnDB!$J296,K295,,450))+MATCH(1,OFFSET(PrnDB!$J296,K295,,450),0)-1-ROW()-IF(OR(N294=1,N294=2),N294,0),1000)</f>
        <v>1000</v>
      </c>
      <c r="L296" s="296">
        <f ca="1">IF(PrnDB!$G296=0,0,IFERROR(INDEX(PrnDB!$S$3:$S$17,MATCH(PrnDB!$G296,PrnDB!$R$3:$R$17,0),1),3))</f>
        <v>0</v>
      </c>
      <c r="M296" s="296">
        <f ca="1">IFERROR(INDEX(PrnDB!$T$3:$T$17,MATCH(PrnDB!$G296,PrnDB!$R$3:$R$17,0),1),0)</f>
        <v>0</v>
      </c>
      <c r="N296" s="296">
        <f ca="1">IFERROR(INDEX(PrnDB!$U$3:$U$17,MATCH(PrnDB!$G296,PrnDB!$R$3:$R$17,0),1),0)</f>
        <v>0</v>
      </c>
      <c r="O296" s="141" t="b">
        <f t="shared" ca="1" si="36"/>
        <v>0</v>
      </c>
      <c r="P296" s="142" t="str">
        <f ca="1">IF(PrnDB!$L296=0,"",IF(PrnDB!$L296&gt;1,"    ","")&amp;IF(PrnDB!$L296=3,"    ","")&amp;PrnDB!$G296)</f>
        <v/>
      </c>
    </row>
    <row r="297" spans="2:16" x14ac:dyDescent="0.25">
      <c r="B297" s="136">
        <f t="shared" si="37"/>
        <v>0</v>
      </c>
      <c r="C297" s="136">
        <f t="shared" si="38"/>
        <v>0</v>
      </c>
      <c r="D297" s="136">
        <f t="shared" si="39"/>
        <v>0</v>
      </c>
      <c r="G297" s="143">
        <f ca="1">IF(N296=1,0,OFFSET(B297,PrnDB!$K297,0))</f>
        <v>0</v>
      </c>
      <c r="H297" s="140">
        <f ca="1">OFFSET(C297,PrnDB!$K297,0)</f>
        <v>0</v>
      </c>
      <c r="I297" s="295">
        <f ca="1">OFFSET(D297,PrnDB!$K297,0)</f>
        <v>0</v>
      </c>
      <c r="J297" s="295">
        <f t="shared" si="35"/>
        <v>0</v>
      </c>
      <c r="K297" s="295">
        <f ca="1">IFERROR(ROW(OFFSET(PrnDB!$J297,K296,,450))+MATCH(1,OFFSET(PrnDB!$J297,K296,,450),0)-1-ROW()-IF(OR(N295=1,N295=2),N295,0),1000)</f>
        <v>1000</v>
      </c>
      <c r="L297" s="296">
        <f ca="1">IF(PrnDB!$G297=0,0,IFERROR(INDEX(PrnDB!$S$3:$S$17,MATCH(PrnDB!$G297,PrnDB!$R$3:$R$17,0),1),3))</f>
        <v>0</v>
      </c>
      <c r="M297" s="296">
        <f ca="1">IFERROR(INDEX(PrnDB!$T$3:$T$17,MATCH(PrnDB!$G297,PrnDB!$R$3:$R$17,0),1),0)</f>
        <v>0</v>
      </c>
      <c r="N297" s="296">
        <f ca="1">IFERROR(INDEX(PrnDB!$U$3:$U$17,MATCH(PrnDB!$G297,PrnDB!$R$3:$R$17,0),1),0)</f>
        <v>0</v>
      </c>
      <c r="O297" s="141" t="b">
        <f t="shared" ca="1" si="36"/>
        <v>0</v>
      </c>
      <c r="P297" s="142" t="str">
        <f ca="1">IF(PrnDB!$L297=0,"",IF(PrnDB!$L297&gt;1,"    ","")&amp;IF(PrnDB!$L297=3,"    ","")&amp;PrnDB!$G297)</f>
        <v/>
      </c>
    </row>
    <row r="298" spans="2:16" x14ac:dyDescent="0.25">
      <c r="B298" s="136">
        <f t="shared" si="37"/>
        <v>0</v>
      </c>
      <c r="C298" s="136">
        <f t="shared" si="38"/>
        <v>0</v>
      </c>
      <c r="D298" s="136">
        <f t="shared" si="39"/>
        <v>0</v>
      </c>
      <c r="G298" s="143">
        <f ca="1">IF(N297=1,0,OFFSET(B298,PrnDB!$K298,0))</f>
        <v>0</v>
      </c>
      <c r="H298" s="140">
        <f ca="1">OFFSET(C298,PrnDB!$K298,0)</f>
        <v>0</v>
      </c>
      <c r="I298" s="295">
        <f ca="1">OFFSET(D298,PrnDB!$K298,0)</f>
        <v>0</v>
      </c>
      <c r="J298" s="295">
        <f t="shared" si="35"/>
        <v>0</v>
      </c>
      <c r="K298" s="295">
        <f ca="1">IFERROR(ROW(OFFSET(PrnDB!$J298,K297,,450))+MATCH(1,OFFSET(PrnDB!$J298,K297,,450),0)-1-ROW()-IF(OR(N296=1,N296=2),N296,0),1000)</f>
        <v>1000</v>
      </c>
      <c r="L298" s="296">
        <f ca="1">IF(PrnDB!$G298=0,0,IFERROR(INDEX(PrnDB!$S$3:$S$17,MATCH(PrnDB!$G298,PrnDB!$R$3:$R$17,0),1),3))</f>
        <v>0</v>
      </c>
      <c r="M298" s="296">
        <f ca="1">IFERROR(INDEX(PrnDB!$T$3:$T$17,MATCH(PrnDB!$G298,PrnDB!$R$3:$R$17,0),1),0)</f>
        <v>0</v>
      </c>
      <c r="N298" s="296">
        <f ca="1">IFERROR(INDEX(PrnDB!$U$3:$U$17,MATCH(PrnDB!$G298,PrnDB!$R$3:$R$17,0),1),0)</f>
        <v>0</v>
      </c>
      <c r="O298" s="141" t="b">
        <f t="shared" ca="1" si="36"/>
        <v>0</v>
      </c>
      <c r="P298" s="142" t="str">
        <f ca="1">IF(PrnDB!$L298=0,"",IF(PrnDB!$L298&gt;1,"    ","")&amp;IF(PrnDB!$L298=3,"    ","")&amp;PrnDB!$G298)</f>
        <v/>
      </c>
    </row>
    <row r="299" spans="2:16" x14ac:dyDescent="0.25">
      <c r="B299" s="136">
        <f t="shared" si="37"/>
        <v>0</v>
      </c>
      <c r="C299" s="136">
        <f t="shared" si="38"/>
        <v>0</v>
      </c>
      <c r="D299" s="136">
        <f t="shared" si="39"/>
        <v>0</v>
      </c>
      <c r="G299" s="143">
        <f ca="1">IF(N298=1,0,OFFSET(B299,PrnDB!$K299,0))</f>
        <v>0</v>
      </c>
      <c r="H299" s="140">
        <f ca="1">OFFSET(C299,PrnDB!$K299,0)</f>
        <v>0</v>
      </c>
      <c r="I299" s="295">
        <f ca="1">OFFSET(D299,PrnDB!$K299,0)</f>
        <v>0</v>
      </c>
      <c r="J299" s="295">
        <f t="shared" si="35"/>
        <v>0</v>
      </c>
      <c r="K299" s="295">
        <f ca="1">IFERROR(ROW(OFFSET(PrnDB!$J299,K298,,450))+MATCH(1,OFFSET(PrnDB!$J299,K298,,450),0)-1-ROW()-IF(OR(N297=1,N297=2),N297,0),1000)</f>
        <v>1000</v>
      </c>
      <c r="L299" s="296">
        <f ca="1">IF(PrnDB!$G299=0,0,IFERROR(INDEX(PrnDB!$S$3:$S$17,MATCH(PrnDB!$G299,PrnDB!$R$3:$R$17,0),1),3))</f>
        <v>0</v>
      </c>
      <c r="M299" s="296">
        <f ca="1">IFERROR(INDEX(PrnDB!$T$3:$T$17,MATCH(PrnDB!$G299,PrnDB!$R$3:$R$17,0),1),0)</f>
        <v>0</v>
      </c>
      <c r="N299" s="296">
        <f ca="1">IFERROR(INDEX(PrnDB!$U$3:$U$17,MATCH(PrnDB!$G299,PrnDB!$R$3:$R$17,0),1),0)</f>
        <v>0</v>
      </c>
      <c r="O299" s="141" t="b">
        <f t="shared" ca="1" si="36"/>
        <v>0</v>
      </c>
      <c r="P299" s="142" t="str">
        <f ca="1">IF(PrnDB!$L299=0,"",IF(PrnDB!$L299&gt;1,"    ","")&amp;IF(PrnDB!$L299=3,"    ","")&amp;PrnDB!$G299)</f>
        <v/>
      </c>
    </row>
    <row r="300" spans="2:16" x14ac:dyDescent="0.25">
      <c r="B300" s="136">
        <f t="shared" si="37"/>
        <v>0</v>
      </c>
      <c r="C300" s="136">
        <f t="shared" si="38"/>
        <v>0</v>
      </c>
      <c r="D300" s="136">
        <f t="shared" si="39"/>
        <v>0</v>
      </c>
      <c r="G300" s="143">
        <f ca="1">IF(N299=1,0,OFFSET(B300,PrnDB!$K300,0))</f>
        <v>0</v>
      </c>
      <c r="H300" s="140">
        <f ca="1">OFFSET(C300,PrnDB!$K300,0)</f>
        <v>0</v>
      </c>
      <c r="I300" s="295">
        <f ca="1">OFFSET(D300,PrnDB!$K300,0)</f>
        <v>0</v>
      </c>
      <c r="J300" s="295">
        <f t="shared" si="35"/>
        <v>0</v>
      </c>
      <c r="K300" s="295">
        <f ca="1">IFERROR(ROW(OFFSET(PrnDB!$J300,K299,,450))+MATCH(1,OFFSET(PrnDB!$J300,K299,,450),0)-1-ROW()-IF(OR(N298=1,N298=2),N298,0),1000)</f>
        <v>1000</v>
      </c>
      <c r="L300" s="296">
        <f ca="1">IF(PrnDB!$G300=0,0,IFERROR(INDEX(PrnDB!$S$3:$S$17,MATCH(PrnDB!$G300,PrnDB!$R$3:$R$17,0),1),3))</f>
        <v>0</v>
      </c>
      <c r="M300" s="296">
        <f ca="1">IFERROR(INDEX(PrnDB!$T$3:$T$17,MATCH(PrnDB!$G300,PrnDB!$R$3:$R$17,0),1),0)</f>
        <v>0</v>
      </c>
      <c r="N300" s="296">
        <f ca="1">IFERROR(INDEX(PrnDB!$U$3:$U$17,MATCH(PrnDB!$G300,PrnDB!$R$3:$R$17,0),1),0)</f>
        <v>0</v>
      </c>
      <c r="O300" s="141" t="b">
        <f t="shared" ca="1" si="36"/>
        <v>0</v>
      </c>
      <c r="P300" s="142" t="str">
        <f ca="1">IF(PrnDB!$L300=0,"",IF(PrnDB!$L300&gt;1,"    ","")&amp;IF(PrnDB!$L300=3,"    ","")&amp;PrnDB!$G300)</f>
        <v/>
      </c>
    </row>
    <row r="301" spans="2:16" x14ac:dyDescent="0.25">
      <c r="B301" s="136">
        <f t="shared" si="37"/>
        <v>0</v>
      </c>
      <c r="C301" s="136">
        <f t="shared" si="38"/>
        <v>0</v>
      </c>
      <c r="D301" s="136">
        <f t="shared" si="39"/>
        <v>0</v>
      </c>
      <c r="G301" s="143">
        <f ca="1">IF(N300=1,0,OFFSET(B301,PrnDB!$K301,0))</f>
        <v>0</v>
      </c>
      <c r="H301" s="140">
        <f ca="1">OFFSET(C301,PrnDB!$K301,0)</f>
        <v>0</v>
      </c>
      <c r="I301" s="295">
        <f ca="1">OFFSET(D301,PrnDB!$K301,0)</f>
        <v>0</v>
      </c>
      <c r="J301" s="295">
        <f t="shared" si="35"/>
        <v>0</v>
      </c>
      <c r="K301" s="295">
        <f ca="1">IFERROR(ROW(OFFSET(PrnDB!$J301,K300,,450))+MATCH(1,OFFSET(PrnDB!$J301,K300,,450),0)-1-ROW()-IF(OR(N299=1,N299=2),N299,0),1000)</f>
        <v>1000</v>
      </c>
      <c r="L301" s="296">
        <f ca="1">IF(PrnDB!$G301=0,0,IFERROR(INDEX(PrnDB!$S$3:$S$17,MATCH(PrnDB!$G301,PrnDB!$R$3:$R$17,0),1),3))</f>
        <v>0</v>
      </c>
      <c r="M301" s="296">
        <f ca="1">IFERROR(INDEX(PrnDB!$T$3:$T$17,MATCH(PrnDB!$G301,PrnDB!$R$3:$R$17,0),1),0)</f>
        <v>0</v>
      </c>
      <c r="N301" s="296">
        <f ca="1">IFERROR(INDEX(PrnDB!$U$3:$U$17,MATCH(PrnDB!$G301,PrnDB!$R$3:$R$17,0),1),0)</f>
        <v>0</v>
      </c>
      <c r="O301" s="141" t="b">
        <f t="shared" ca="1" si="36"/>
        <v>0</v>
      </c>
      <c r="P301" s="142" t="str">
        <f ca="1">IF(PrnDB!$L301=0,"",IF(PrnDB!$L301&gt;1,"    ","")&amp;IF(PrnDB!$L301=3,"    ","")&amp;PrnDB!$G301)</f>
        <v/>
      </c>
    </row>
    <row r="302" spans="2:16" x14ac:dyDescent="0.25">
      <c r="B302" s="136">
        <f t="shared" si="37"/>
        <v>0</v>
      </c>
      <c r="C302" s="136">
        <f t="shared" si="38"/>
        <v>0</v>
      </c>
      <c r="D302" s="136">
        <f t="shared" si="39"/>
        <v>0</v>
      </c>
      <c r="G302" s="143">
        <f ca="1">IF(N301=1,0,OFFSET(B302,PrnDB!$K302,0))</f>
        <v>0</v>
      </c>
      <c r="H302" s="140">
        <f ca="1">OFFSET(C302,PrnDB!$K302,0)</f>
        <v>0</v>
      </c>
      <c r="I302" s="295">
        <f ca="1">OFFSET(D302,PrnDB!$K302,0)</f>
        <v>0</v>
      </c>
      <c r="J302" s="295">
        <f t="shared" si="35"/>
        <v>0</v>
      </c>
      <c r="K302" s="295">
        <f ca="1">IFERROR(ROW(OFFSET(PrnDB!$J302,K301,,450))+MATCH(1,OFFSET(PrnDB!$J302,K301,,450),0)-1-ROW()-IF(OR(N300=1,N300=2),N300,0),1000)</f>
        <v>1000</v>
      </c>
      <c r="L302" s="296">
        <f ca="1">IF(PrnDB!$G302=0,0,IFERROR(INDEX(PrnDB!$S$3:$S$17,MATCH(PrnDB!$G302,PrnDB!$R$3:$R$17,0),1),3))</f>
        <v>0</v>
      </c>
      <c r="M302" s="296">
        <f ca="1">IFERROR(INDEX(PrnDB!$T$3:$T$17,MATCH(PrnDB!$G302,PrnDB!$R$3:$R$17,0),1),0)</f>
        <v>0</v>
      </c>
      <c r="N302" s="296">
        <f ca="1">IFERROR(INDEX(PrnDB!$U$3:$U$17,MATCH(PrnDB!$G302,PrnDB!$R$3:$R$17,0),1),0)</f>
        <v>0</v>
      </c>
      <c r="O302" s="141" t="b">
        <f t="shared" ca="1" si="36"/>
        <v>0</v>
      </c>
      <c r="P302" s="142" t="str">
        <f ca="1">IF(PrnDB!$L302=0,"",IF(PrnDB!$L302&gt;1,"    ","")&amp;IF(PrnDB!$L302=3,"    ","")&amp;PrnDB!$G302)</f>
        <v/>
      </c>
    </row>
    <row r="303" spans="2:16" x14ac:dyDescent="0.25">
      <c r="B303" s="137">
        <f t="shared" ref="B303:B334" si="40">IFERROR(IF(ROW()+4-299&gt;=ROW(TotalLiabilities1),INDEX(Input,ROW()+1-299,9),0),0)</f>
        <v>0</v>
      </c>
      <c r="C303" s="137">
        <f t="shared" ref="C303:C334" si="41">IFERROR(IF(ROW()+4-299&gt;ROW(TotalLiabilities1),INDEX(Input,ROW()+1-299,10),0),0)</f>
        <v>0</v>
      </c>
      <c r="D303" s="137">
        <f t="shared" ref="D303:D334" si="42">IFERROR(IF(ROW()+4-299&gt;ROW(TotalLiabilities1),INDEX(Input,ROW()+1-299,11),0),0)</f>
        <v>0</v>
      </c>
      <c r="G303" s="143">
        <f ca="1">IF(N302=1,0,OFFSET(B303,PrnDB!$K303,0))</f>
        <v>0</v>
      </c>
      <c r="H303" s="140">
        <f ca="1">OFFSET(C303,PrnDB!$K303,0)</f>
        <v>0</v>
      </c>
      <c r="I303" s="295">
        <f ca="1">OFFSET(D303,PrnDB!$K303,0)</f>
        <v>0</v>
      </c>
      <c r="J303" s="295">
        <f t="shared" si="35"/>
        <v>0</v>
      </c>
      <c r="K303" s="295">
        <f ca="1">IFERROR(ROW(OFFSET(PrnDB!$J303,K302,,450))+MATCH(1,OFFSET(PrnDB!$J303,K302,,450),0)-1-ROW()-IF(OR(N301=1,N301=2),N301,0),1000)</f>
        <v>1000</v>
      </c>
      <c r="L303" s="296">
        <f ca="1">IF(PrnDB!$G303=0,0,IFERROR(INDEX(PrnDB!$S$3:$S$17,MATCH(PrnDB!$G303,PrnDB!$R$3:$R$17,0),1),3))</f>
        <v>0</v>
      </c>
      <c r="M303" s="296">
        <f ca="1">IFERROR(INDEX(PrnDB!$T$3:$T$17,MATCH(PrnDB!$G303,PrnDB!$R$3:$R$17,0),1),0)</f>
        <v>0</v>
      </c>
      <c r="N303" s="296">
        <f ca="1">IFERROR(INDEX(PrnDB!$U$3:$U$17,MATCH(PrnDB!$G303,PrnDB!$R$3:$R$17,0),1),0)</f>
        <v>0</v>
      </c>
      <c r="O303" s="141" t="b">
        <f t="shared" ca="1" si="36"/>
        <v>0</v>
      </c>
      <c r="P303" s="142" t="str">
        <f ca="1">IF(PrnDB!$L303=0,"",IF(PrnDB!$L303&gt;1,"    ","")&amp;IF(PrnDB!$L303=3,"    ","")&amp;PrnDB!$G303)</f>
        <v/>
      </c>
    </row>
    <row r="304" spans="2:16" x14ac:dyDescent="0.25">
      <c r="B304" s="137">
        <f t="shared" si="40"/>
        <v>0</v>
      </c>
      <c r="C304" s="137">
        <f t="shared" si="41"/>
        <v>0</v>
      </c>
      <c r="D304" s="137">
        <f t="shared" si="42"/>
        <v>0</v>
      </c>
      <c r="G304" s="143">
        <f ca="1">IF(N303=1,0,OFFSET(B304,PrnDB!$K304,0))</f>
        <v>0</v>
      </c>
      <c r="H304" s="140">
        <f ca="1">OFFSET(C304,PrnDB!$K304,0)</f>
        <v>0</v>
      </c>
      <c r="I304" s="295">
        <f ca="1">OFFSET(D304,PrnDB!$K304,0)</f>
        <v>0</v>
      </c>
      <c r="J304" s="295">
        <f t="shared" si="35"/>
        <v>0</v>
      </c>
      <c r="K304" s="295">
        <f ca="1">IFERROR(ROW(OFFSET(PrnDB!$J304,K303,,450))+MATCH(1,OFFSET(PrnDB!$J304,K303,,450),0)-1-ROW()-IF(OR(N302=1,N302=2),N302,0),1000)</f>
        <v>1000</v>
      </c>
      <c r="L304" s="296">
        <f ca="1">IF(PrnDB!$G304=0,0,IFERROR(INDEX(PrnDB!$S$3:$S$17,MATCH(PrnDB!$G304,PrnDB!$R$3:$R$17,0),1),3))</f>
        <v>0</v>
      </c>
      <c r="M304" s="296">
        <f ca="1">IFERROR(INDEX(PrnDB!$T$3:$T$17,MATCH(PrnDB!$G304,PrnDB!$R$3:$R$17,0),1),0)</f>
        <v>0</v>
      </c>
      <c r="N304" s="296">
        <f ca="1">IFERROR(INDEX(PrnDB!$U$3:$U$17,MATCH(PrnDB!$G304,PrnDB!$R$3:$R$17,0),1),0)</f>
        <v>0</v>
      </c>
      <c r="O304" s="141" t="b">
        <f t="shared" ca="1" si="36"/>
        <v>0</v>
      </c>
      <c r="P304" s="142" t="str">
        <f ca="1">IF(PrnDB!$L304=0,"",IF(PrnDB!$L304&gt;1,"    ","")&amp;IF(PrnDB!$L304=3,"    ","")&amp;PrnDB!$G304)</f>
        <v/>
      </c>
    </row>
    <row r="305" spans="2:16" x14ac:dyDescent="0.25">
      <c r="B305" s="137">
        <f t="shared" si="40"/>
        <v>0</v>
      </c>
      <c r="C305" s="137">
        <f t="shared" si="41"/>
        <v>0</v>
      </c>
      <c r="D305" s="137">
        <f t="shared" si="42"/>
        <v>0</v>
      </c>
      <c r="G305" s="143">
        <f ca="1">IF(N304=1,0,OFFSET(B305,PrnDB!$K305,0))</f>
        <v>0</v>
      </c>
      <c r="H305" s="140">
        <f ca="1">OFFSET(C305,PrnDB!$K305,0)</f>
        <v>0</v>
      </c>
      <c r="I305" s="295">
        <f ca="1">OFFSET(D305,PrnDB!$K305,0)</f>
        <v>0</v>
      </c>
      <c r="J305" s="295">
        <f t="shared" si="35"/>
        <v>0</v>
      </c>
      <c r="K305" s="295">
        <f ca="1">IFERROR(ROW(OFFSET(PrnDB!$J305,K304,,450))+MATCH(1,OFFSET(PrnDB!$J305,K304,,450),0)-1-ROW()-IF(OR(N303=1,N303=2),N303,0),1000)</f>
        <v>1000</v>
      </c>
      <c r="L305" s="296">
        <f ca="1">IF(PrnDB!$G305=0,0,IFERROR(INDEX(PrnDB!$S$3:$S$17,MATCH(PrnDB!$G305,PrnDB!$R$3:$R$17,0),1),3))</f>
        <v>0</v>
      </c>
      <c r="M305" s="296">
        <f ca="1">IFERROR(INDEX(PrnDB!$T$3:$T$17,MATCH(PrnDB!$G305,PrnDB!$R$3:$R$17,0),1),0)</f>
        <v>0</v>
      </c>
      <c r="N305" s="296">
        <f ca="1">IFERROR(INDEX(PrnDB!$U$3:$U$17,MATCH(PrnDB!$G305,PrnDB!$R$3:$R$17,0),1),0)</f>
        <v>0</v>
      </c>
      <c r="O305" s="141" t="b">
        <f t="shared" ca="1" si="36"/>
        <v>0</v>
      </c>
      <c r="P305" s="142" t="str">
        <f ca="1">IF(PrnDB!$L305=0,"",IF(PrnDB!$L305&gt;1,"    ","")&amp;IF(PrnDB!$L305=3,"    ","")&amp;PrnDB!$G305)</f>
        <v/>
      </c>
    </row>
    <row r="306" spans="2:16" x14ac:dyDescent="0.25">
      <c r="B306" s="137">
        <f t="shared" si="40"/>
        <v>0</v>
      </c>
      <c r="C306" s="137">
        <f t="shared" si="41"/>
        <v>0</v>
      </c>
      <c r="D306" s="137">
        <f t="shared" si="42"/>
        <v>0</v>
      </c>
      <c r="G306" s="143">
        <f ca="1">IF(N305=1,0,OFFSET(B306,PrnDB!$K306,0))</f>
        <v>0</v>
      </c>
      <c r="H306" s="140">
        <f ca="1">OFFSET(C306,PrnDB!$K306,0)</f>
        <v>0</v>
      </c>
      <c r="I306" s="295">
        <f ca="1">OFFSET(D306,PrnDB!$K306,0)</f>
        <v>0</v>
      </c>
      <c r="J306" s="295">
        <f t="shared" si="35"/>
        <v>0</v>
      </c>
      <c r="K306" s="295">
        <f ca="1">IFERROR(ROW(OFFSET(PrnDB!$J306,K305,,450))+MATCH(1,OFFSET(PrnDB!$J306,K305,,450),0)-1-ROW()-IF(OR(N304=1,N304=2),N304,0),1000)</f>
        <v>1000</v>
      </c>
      <c r="L306" s="296">
        <f ca="1">IF(PrnDB!$G306=0,0,IFERROR(INDEX(PrnDB!$S$3:$S$17,MATCH(PrnDB!$G306,PrnDB!$R$3:$R$17,0),1),3))</f>
        <v>0</v>
      </c>
      <c r="M306" s="296">
        <f ca="1">IFERROR(INDEX(PrnDB!$T$3:$T$17,MATCH(PrnDB!$G306,PrnDB!$R$3:$R$17,0),1),0)</f>
        <v>0</v>
      </c>
      <c r="N306" s="296">
        <f ca="1">IFERROR(INDEX(PrnDB!$U$3:$U$17,MATCH(PrnDB!$G306,PrnDB!$R$3:$R$17,0),1),0)</f>
        <v>0</v>
      </c>
      <c r="O306" s="141" t="b">
        <f t="shared" ca="1" si="36"/>
        <v>0</v>
      </c>
      <c r="P306" s="142" t="str">
        <f ca="1">IF(PrnDB!$L306=0,"",IF(PrnDB!$L306&gt;1,"    ","")&amp;IF(PrnDB!$L306=3,"    ","")&amp;PrnDB!$G306)</f>
        <v/>
      </c>
    </row>
    <row r="307" spans="2:16" x14ac:dyDescent="0.25">
      <c r="B307" s="137">
        <f t="shared" si="40"/>
        <v>0</v>
      </c>
      <c r="C307" s="137">
        <f t="shared" si="41"/>
        <v>0</v>
      </c>
      <c r="D307" s="137">
        <f t="shared" si="42"/>
        <v>0</v>
      </c>
      <c r="G307" s="143">
        <f ca="1">IF(N306=1,0,OFFSET(B307,PrnDB!$K307,0))</f>
        <v>0</v>
      </c>
      <c r="H307" s="140">
        <f ca="1">OFFSET(C307,PrnDB!$K307,0)</f>
        <v>0</v>
      </c>
      <c r="I307" s="295">
        <f ca="1">OFFSET(D307,PrnDB!$K307,0)</f>
        <v>0</v>
      </c>
      <c r="J307" s="295">
        <f t="shared" si="35"/>
        <v>0</v>
      </c>
      <c r="K307" s="295">
        <f ca="1">IFERROR(ROW(OFFSET(PrnDB!$J307,K306,,450))+MATCH(1,OFFSET(PrnDB!$J307,K306,,450),0)-1-ROW()-IF(OR(N305=1,N305=2),N305,0),1000)</f>
        <v>1000</v>
      </c>
      <c r="L307" s="296">
        <f ca="1">IF(PrnDB!$G307=0,0,IFERROR(INDEX(PrnDB!$S$3:$S$17,MATCH(PrnDB!$G307,PrnDB!$R$3:$R$17,0),1),3))</f>
        <v>0</v>
      </c>
      <c r="M307" s="296">
        <f ca="1">IFERROR(INDEX(PrnDB!$T$3:$T$17,MATCH(PrnDB!$G307,PrnDB!$R$3:$R$17,0),1),0)</f>
        <v>0</v>
      </c>
      <c r="N307" s="296">
        <f ca="1">IFERROR(INDEX(PrnDB!$U$3:$U$17,MATCH(PrnDB!$G307,PrnDB!$R$3:$R$17,0),1),0)</f>
        <v>0</v>
      </c>
      <c r="O307" s="141" t="b">
        <f t="shared" ca="1" si="36"/>
        <v>0</v>
      </c>
      <c r="P307" s="142" t="str">
        <f ca="1">IF(PrnDB!$L307=0,"",IF(PrnDB!$L307&gt;1,"    ","")&amp;IF(PrnDB!$L307=3,"    ","")&amp;PrnDB!$G307)</f>
        <v/>
      </c>
    </row>
    <row r="308" spans="2:16" x14ac:dyDescent="0.25">
      <c r="B308" s="137">
        <f t="shared" si="40"/>
        <v>0</v>
      </c>
      <c r="C308" s="137">
        <f t="shared" si="41"/>
        <v>0</v>
      </c>
      <c r="D308" s="137">
        <f t="shared" si="42"/>
        <v>0</v>
      </c>
      <c r="G308" s="143">
        <f ca="1">IF(N307=1,0,OFFSET(B308,PrnDB!$K308,0))</f>
        <v>0</v>
      </c>
      <c r="H308" s="140">
        <f ca="1">OFFSET(C308,PrnDB!$K308,0)</f>
        <v>0</v>
      </c>
      <c r="I308" s="295">
        <f ca="1">OFFSET(D308,PrnDB!$K308,0)</f>
        <v>0</v>
      </c>
      <c r="J308" s="295">
        <f t="shared" si="35"/>
        <v>0</v>
      </c>
      <c r="K308" s="295">
        <f ca="1">IFERROR(ROW(OFFSET(PrnDB!$J308,K307,,450))+MATCH(1,OFFSET(PrnDB!$J308,K307,,450),0)-1-ROW()-IF(OR(N306=1,N306=2),N306,0),1000)</f>
        <v>1000</v>
      </c>
      <c r="L308" s="296">
        <f ca="1">IF(PrnDB!$G308=0,0,IFERROR(INDEX(PrnDB!$S$3:$S$17,MATCH(PrnDB!$G308,PrnDB!$R$3:$R$17,0),1),3))</f>
        <v>0</v>
      </c>
      <c r="M308" s="296">
        <f ca="1">IFERROR(INDEX(PrnDB!$T$3:$T$17,MATCH(PrnDB!$G308,PrnDB!$R$3:$R$17,0),1),0)</f>
        <v>0</v>
      </c>
      <c r="N308" s="296">
        <f ca="1">IFERROR(INDEX(PrnDB!$U$3:$U$17,MATCH(PrnDB!$G308,PrnDB!$R$3:$R$17,0),1),0)</f>
        <v>0</v>
      </c>
      <c r="O308" s="141" t="b">
        <f t="shared" ca="1" si="36"/>
        <v>0</v>
      </c>
      <c r="P308" s="142" t="str">
        <f ca="1">IF(PrnDB!$L308=0,"",IF(PrnDB!$L308&gt;1,"    ","")&amp;IF(PrnDB!$L308=3,"    ","")&amp;PrnDB!$G308)</f>
        <v/>
      </c>
    </row>
    <row r="309" spans="2:16" x14ac:dyDescent="0.25">
      <c r="B309" s="137">
        <f t="shared" si="40"/>
        <v>0</v>
      </c>
      <c r="C309" s="137">
        <f t="shared" si="41"/>
        <v>0</v>
      </c>
      <c r="D309" s="137">
        <f t="shared" si="42"/>
        <v>0</v>
      </c>
      <c r="G309" s="143">
        <f ca="1">IF(N308=1,0,OFFSET(B309,PrnDB!$K309,0))</f>
        <v>0</v>
      </c>
      <c r="H309" s="140">
        <f ca="1">OFFSET(C309,PrnDB!$K309,0)</f>
        <v>0</v>
      </c>
      <c r="I309" s="295">
        <f ca="1">OFFSET(D309,PrnDB!$K309,0)</f>
        <v>0</v>
      </c>
      <c r="J309" s="295">
        <f t="shared" si="35"/>
        <v>0</v>
      </c>
      <c r="K309" s="295">
        <f ca="1">IFERROR(ROW(OFFSET(PrnDB!$J309,K308,,450))+MATCH(1,OFFSET(PrnDB!$J309,K308,,450),0)-1-ROW()-IF(OR(N307=1,N307=2),N307,0),1000)</f>
        <v>1000</v>
      </c>
      <c r="L309" s="296">
        <f ca="1">IF(PrnDB!$G309=0,0,IFERROR(INDEX(PrnDB!$S$3:$S$17,MATCH(PrnDB!$G309,PrnDB!$R$3:$R$17,0),1),3))</f>
        <v>0</v>
      </c>
      <c r="M309" s="296">
        <f ca="1">IFERROR(INDEX(PrnDB!$T$3:$T$17,MATCH(PrnDB!$G309,PrnDB!$R$3:$R$17,0),1),0)</f>
        <v>0</v>
      </c>
      <c r="N309" s="296">
        <f ca="1">IFERROR(INDEX(PrnDB!$U$3:$U$17,MATCH(PrnDB!$G309,PrnDB!$R$3:$R$17,0),1),0)</f>
        <v>0</v>
      </c>
      <c r="O309" s="141" t="b">
        <f t="shared" ca="1" si="36"/>
        <v>0</v>
      </c>
      <c r="P309" s="142" t="str">
        <f ca="1">IF(PrnDB!$L309=0,"",IF(PrnDB!$L309&gt;1,"    ","")&amp;IF(PrnDB!$L309=3,"    ","")&amp;PrnDB!$G309)</f>
        <v/>
      </c>
    </row>
    <row r="310" spans="2:16" x14ac:dyDescent="0.25">
      <c r="B310" s="137">
        <f t="shared" si="40"/>
        <v>0</v>
      </c>
      <c r="C310" s="137">
        <f t="shared" si="41"/>
        <v>0</v>
      </c>
      <c r="D310" s="137">
        <f t="shared" si="42"/>
        <v>0</v>
      </c>
      <c r="G310" s="143">
        <f ca="1">IF(N309=1,0,OFFSET(B310,PrnDB!$K310,0))</f>
        <v>0</v>
      </c>
      <c r="H310" s="140">
        <f ca="1">OFFSET(C310,PrnDB!$K310,0)</f>
        <v>0</v>
      </c>
      <c r="I310" s="295">
        <f ca="1">OFFSET(D310,PrnDB!$K310,0)</f>
        <v>0</v>
      </c>
      <c r="J310" s="295">
        <f t="shared" si="35"/>
        <v>0</v>
      </c>
      <c r="K310" s="295">
        <f ca="1">IFERROR(ROW(OFFSET(PrnDB!$J310,K309,,450))+MATCH(1,OFFSET(PrnDB!$J310,K309,,450),0)-1-ROW()-IF(OR(N308=1,N308=2),N308,0),1000)</f>
        <v>1000</v>
      </c>
      <c r="L310" s="296">
        <f ca="1">IF(PrnDB!$G310=0,0,IFERROR(INDEX(PrnDB!$S$3:$S$17,MATCH(PrnDB!$G310,PrnDB!$R$3:$R$17,0),1),3))</f>
        <v>0</v>
      </c>
      <c r="M310" s="296">
        <f ca="1">IFERROR(INDEX(PrnDB!$T$3:$T$17,MATCH(PrnDB!$G310,PrnDB!$R$3:$R$17,0),1),0)</f>
        <v>0</v>
      </c>
      <c r="N310" s="296">
        <f ca="1">IFERROR(INDEX(PrnDB!$U$3:$U$17,MATCH(PrnDB!$G310,PrnDB!$R$3:$R$17,0),1),0)</f>
        <v>0</v>
      </c>
      <c r="O310" s="141" t="b">
        <f t="shared" ca="1" si="36"/>
        <v>0</v>
      </c>
      <c r="P310" s="142" t="str">
        <f ca="1">IF(PrnDB!$L310=0,"",IF(PrnDB!$L310&gt;1,"    ","")&amp;IF(PrnDB!$L310=3,"    ","")&amp;PrnDB!$G310)</f>
        <v/>
      </c>
    </row>
    <row r="311" spans="2:16" x14ac:dyDescent="0.25">
      <c r="B311" s="137">
        <f t="shared" si="40"/>
        <v>0</v>
      </c>
      <c r="C311" s="137">
        <f t="shared" si="41"/>
        <v>0</v>
      </c>
      <c r="D311" s="137">
        <f t="shared" si="42"/>
        <v>0</v>
      </c>
      <c r="G311" s="143">
        <f ca="1">IF(N310=1,0,OFFSET(B311,PrnDB!$K311,0))</f>
        <v>0</v>
      </c>
      <c r="H311" s="140">
        <f ca="1">OFFSET(C311,PrnDB!$K311,0)</f>
        <v>0</v>
      </c>
      <c r="I311" s="295">
        <f ca="1">OFFSET(D311,PrnDB!$K311,0)</f>
        <v>0</v>
      </c>
      <c r="J311" s="295">
        <f t="shared" si="35"/>
        <v>0</v>
      </c>
      <c r="K311" s="295">
        <f ca="1">IFERROR(ROW(OFFSET(PrnDB!$J311,K310,,450))+MATCH(1,OFFSET(PrnDB!$J311,K310,,450),0)-1-ROW()-IF(OR(N309=1,N309=2),N309,0),1000)</f>
        <v>1000</v>
      </c>
      <c r="L311" s="296">
        <f ca="1">IF(PrnDB!$G311=0,0,IFERROR(INDEX(PrnDB!$S$3:$S$17,MATCH(PrnDB!$G311,PrnDB!$R$3:$R$17,0),1),3))</f>
        <v>0</v>
      </c>
      <c r="M311" s="296">
        <f ca="1">IFERROR(INDEX(PrnDB!$T$3:$T$17,MATCH(PrnDB!$G311,PrnDB!$R$3:$R$17,0),1),0)</f>
        <v>0</v>
      </c>
      <c r="N311" s="296">
        <f ca="1">IFERROR(INDEX(PrnDB!$U$3:$U$17,MATCH(PrnDB!$G311,PrnDB!$R$3:$R$17,0),1),0)</f>
        <v>0</v>
      </c>
      <c r="O311" s="141" t="b">
        <f t="shared" ca="1" si="36"/>
        <v>0</v>
      </c>
      <c r="P311" s="142" t="str">
        <f ca="1">IF(PrnDB!$L311=0,"",IF(PrnDB!$L311&gt;1,"    ","")&amp;IF(PrnDB!$L311=3,"    ","")&amp;PrnDB!$G311)</f>
        <v/>
      </c>
    </row>
    <row r="312" spans="2:16" x14ac:dyDescent="0.25">
      <c r="B312" s="137">
        <f t="shared" si="40"/>
        <v>0</v>
      </c>
      <c r="C312" s="137">
        <f t="shared" si="41"/>
        <v>0</v>
      </c>
      <c r="D312" s="137">
        <f t="shared" si="42"/>
        <v>0</v>
      </c>
      <c r="G312" s="143">
        <f ca="1">IF(N311=1,0,OFFSET(B312,PrnDB!$K312,0))</f>
        <v>0</v>
      </c>
      <c r="H312" s="140">
        <f ca="1">OFFSET(C312,PrnDB!$K312,0)</f>
        <v>0</v>
      </c>
      <c r="I312" s="295">
        <f ca="1">OFFSET(D312,PrnDB!$K312,0)</f>
        <v>0</v>
      </c>
      <c r="J312" s="295">
        <f t="shared" si="35"/>
        <v>0</v>
      </c>
      <c r="K312" s="295">
        <f ca="1">IFERROR(ROW(OFFSET(PrnDB!$J312,K311,,450))+MATCH(1,OFFSET(PrnDB!$J312,K311,,450),0)-1-ROW()-IF(OR(N310=1,N310=2),N310,0),1000)</f>
        <v>1000</v>
      </c>
      <c r="L312" s="296">
        <f ca="1">IF(PrnDB!$G312=0,0,IFERROR(INDEX(PrnDB!$S$3:$S$17,MATCH(PrnDB!$G312,PrnDB!$R$3:$R$17,0),1),3))</f>
        <v>0</v>
      </c>
      <c r="M312" s="296">
        <f ca="1">IFERROR(INDEX(PrnDB!$T$3:$T$17,MATCH(PrnDB!$G312,PrnDB!$R$3:$R$17,0),1),0)</f>
        <v>0</v>
      </c>
      <c r="N312" s="296">
        <f ca="1">IFERROR(INDEX(PrnDB!$U$3:$U$17,MATCH(PrnDB!$G312,PrnDB!$R$3:$R$17,0),1),0)</f>
        <v>0</v>
      </c>
      <c r="O312" s="141" t="b">
        <f t="shared" ca="1" si="36"/>
        <v>0</v>
      </c>
      <c r="P312" s="142" t="str">
        <f ca="1">IF(PrnDB!$L312=0,"",IF(PrnDB!$L312&gt;1,"    ","")&amp;IF(PrnDB!$L312=3,"    ","")&amp;PrnDB!$G312)</f>
        <v/>
      </c>
    </row>
    <row r="313" spans="2:16" x14ac:dyDescent="0.25">
      <c r="B313" s="137">
        <f t="shared" si="40"/>
        <v>0</v>
      </c>
      <c r="C313" s="137">
        <f t="shared" si="41"/>
        <v>0</v>
      </c>
      <c r="D313" s="137">
        <f t="shared" si="42"/>
        <v>0</v>
      </c>
      <c r="G313" s="143">
        <f ca="1">IF(N312=1,0,OFFSET(B313,PrnDB!$K313,0))</f>
        <v>0</v>
      </c>
      <c r="H313" s="140">
        <f ca="1">OFFSET(C313,PrnDB!$K313,0)</f>
        <v>0</v>
      </c>
      <c r="I313" s="295">
        <f ca="1">OFFSET(D313,PrnDB!$K313,0)</f>
        <v>0</v>
      </c>
      <c r="J313" s="295">
        <f t="shared" si="35"/>
        <v>0</v>
      </c>
      <c r="K313" s="295">
        <f ca="1">IFERROR(ROW(OFFSET(PrnDB!$J313,K312,,450))+MATCH(1,OFFSET(PrnDB!$J313,K312,,450),0)-1-ROW()-IF(OR(N311=1,N311=2),N311,0),1000)</f>
        <v>1000</v>
      </c>
      <c r="L313" s="296">
        <f ca="1">IF(PrnDB!$G313=0,0,IFERROR(INDEX(PrnDB!$S$3:$S$17,MATCH(PrnDB!$G313,PrnDB!$R$3:$R$17,0),1),3))</f>
        <v>0</v>
      </c>
      <c r="M313" s="296">
        <f ca="1">IFERROR(INDEX(PrnDB!$T$3:$T$17,MATCH(PrnDB!$G313,PrnDB!$R$3:$R$17,0),1),0)</f>
        <v>0</v>
      </c>
      <c r="N313" s="296">
        <f ca="1">IFERROR(INDEX(PrnDB!$U$3:$U$17,MATCH(PrnDB!$G313,PrnDB!$R$3:$R$17,0),1),0)</f>
        <v>0</v>
      </c>
      <c r="O313" s="141" t="b">
        <f t="shared" ca="1" si="36"/>
        <v>0</v>
      </c>
      <c r="P313" s="142" t="str">
        <f ca="1">IF(PrnDB!$L313=0,"",IF(PrnDB!$L313&gt;1,"    ","")&amp;IF(PrnDB!$L313=3,"    ","")&amp;PrnDB!$G313)</f>
        <v/>
      </c>
    </row>
    <row r="314" spans="2:16" x14ac:dyDescent="0.25">
      <c r="B314" s="137">
        <f t="shared" si="40"/>
        <v>0</v>
      </c>
      <c r="C314" s="137">
        <f t="shared" si="41"/>
        <v>0</v>
      </c>
      <c r="D314" s="137">
        <f t="shared" si="42"/>
        <v>0</v>
      </c>
      <c r="G314" s="143">
        <f ca="1">IF(N313=1,0,OFFSET(B314,PrnDB!$K314,0))</f>
        <v>0</v>
      </c>
      <c r="H314" s="140">
        <f ca="1">OFFSET(C314,PrnDB!$K314,0)</f>
        <v>0</v>
      </c>
      <c r="I314" s="295">
        <f ca="1">OFFSET(D314,PrnDB!$K314,0)</f>
        <v>0</v>
      </c>
      <c r="J314" s="295">
        <f t="shared" si="35"/>
        <v>0</v>
      </c>
      <c r="K314" s="295">
        <f ca="1">IFERROR(ROW(OFFSET(PrnDB!$J314,K313,,450))+MATCH(1,OFFSET(PrnDB!$J314,K313,,450),0)-1-ROW()-IF(OR(N312=1,N312=2),N312,0),1000)</f>
        <v>1000</v>
      </c>
      <c r="L314" s="296">
        <f ca="1">IF(PrnDB!$G314=0,0,IFERROR(INDEX(PrnDB!$S$3:$S$17,MATCH(PrnDB!$G314,PrnDB!$R$3:$R$17,0),1),3))</f>
        <v>0</v>
      </c>
      <c r="M314" s="296">
        <f ca="1">IFERROR(INDEX(PrnDB!$T$3:$T$17,MATCH(PrnDB!$G314,PrnDB!$R$3:$R$17,0),1),0)</f>
        <v>0</v>
      </c>
      <c r="N314" s="296">
        <f ca="1">IFERROR(INDEX(PrnDB!$U$3:$U$17,MATCH(PrnDB!$G314,PrnDB!$R$3:$R$17,0),1),0)</f>
        <v>0</v>
      </c>
      <c r="O314" s="141" t="b">
        <f t="shared" ca="1" si="36"/>
        <v>0</v>
      </c>
      <c r="P314" s="142" t="str">
        <f ca="1">IF(PrnDB!$L314=0,"",IF(PrnDB!$L314&gt;1,"    ","")&amp;IF(PrnDB!$L314=3,"    ","")&amp;PrnDB!$G314)</f>
        <v/>
      </c>
    </row>
    <row r="315" spans="2:16" x14ac:dyDescent="0.25">
      <c r="B315" s="137" t="str">
        <f t="shared" si="40"/>
        <v>EQUITY</v>
      </c>
      <c r="C315" s="137">
        <f t="shared" si="41"/>
        <v>0</v>
      </c>
      <c r="D315" s="137">
        <f t="shared" si="42"/>
        <v>0</v>
      </c>
      <c r="G315" s="143">
        <f ca="1">IF(N314=1,0,OFFSET(B315,PrnDB!$K315,0))</f>
        <v>0</v>
      </c>
      <c r="H315" s="140">
        <f ca="1">OFFSET(C315,PrnDB!$K315,0)</f>
        <v>0</v>
      </c>
      <c r="I315" s="295">
        <f ca="1">OFFSET(D315,PrnDB!$K315,0)</f>
        <v>0</v>
      </c>
      <c r="J315" s="295">
        <f t="shared" si="35"/>
        <v>1</v>
      </c>
      <c r="K315" s="295">
        <f ca="1">IFERROR(ROW(OFFSET(PrnDB!$J315,K314,,450))+MATCH(1,OFFSET(PrnDB!$J315,K314,,450),0)-1-ROW()-IF(OR(N313=1,N313=2),N313,0),1000)</f>
        <v>1000</v>
      </c>
      <c r="L315" s="296">
        <f ca="1">IF(PrnDB!$G315=0,0,IFERROR(INDEX(PrnDB!$S$3:$S$17,MATCH(PrnDB!$G315,PrnDB!$R$3:$R$17,0),1),3))</f>
        <v>0</v>
      </c>
      <c r="M315" s="296">
        <f ca="1">IFERROR(INDEX(PrnDB!$T$3:$T$17,MATCH(PrnDB!$G315,PrnDB!$R$3:$R$17,0),1),0)</f>
        <v>0</v>
      </c>
      <c r="N315" s="296">
        <f ca="1">IFERROR(INDEX(PrnDB!$U$3:$U$17,MATCH(PrnDB!$G315,PrnDB!$R$3:$R$17,0),1),0)</f>
        <v>0</v>
      </c>
      <c r="O315" s="141" t="b">
        <f t="shared" ca="1" si="36"/>
        <v>0</v>
      </c>
      <c r="P315" s="142" t="str">
        <f ca="1">IF(PrnDB!$L315=0,"",IF(PrnDB!$L315&gt;1,"    ","")&amp;IF(PrnDB!$L315=3,"    ","")&amp;PrnDB!$G315)</f>
        <v/>
      </c>
    </row>
    <row r="316" spans="2:16" x14ac:dyDescent="0.25">
      <c r="B316" s="137" t="str">
        <f t="shared" si="40"/>
        <v>Common Shares</v>
      </c>
      <c r="C316" s="137">
        <f t="shared" si="41"/>
        <v>700</v>
      </c>
      <c r="D316" s="137">
        <f t="shared" si="42"/>
        <v>950</v>
      </c>
      <c r="G316" s="143">
        <f ca="1">IF(N315=1,0,OFFSET(B316,PrnDB!$K316,0))</f>
        <v>0</v>
      </c>
      <c r="H316" s="140">
        <f ca="1">OFFSET(C316,PrnDB!$K316,0)</f>
        <v>0</v>
      </c>
      <c r="I316" s="295">
        <f ca="1">OFFSET(D316,PrnDB!$K316,0)</f>
        <v>0</v>
      </c>
      <c r="J316" s="295">
        <f t="shared" si="35"/>
        <v>1</v>
      </c>
      <c r="K316" s="295">
        <f ca="1">IFERROR(ROW(OFFSET(PrnDB!$J316,K315,,450))+MATCH(1,OFFSET(PrnDB!$J316,K315,,450),0)-1-ROW()-IF(OR(N314=1,N314=2),N314,0),1000)</f>
        <v>1000</v>
      </c>
      <c r="L316" s="296">
        <f ca="1">IF(PrnDB!$G316=0,0,IFERROR(INDEX(PrnDB!$S$3:$S$17,MATCH(PrnDB!$G316,PrnDB!$R$3:$R$17,0),1),3))</f>
        <v>0</v>
      </c>
      <c r="M316" s="296">
        <f ca="1">IFERROR(INDEX(PrnDB!$T$3:$T$17,MATCH(PrnDB!$G316,PrnDB!$R$3:$R$17,0),1),0)</f>
        <v>0</v>
      </c>
      <c r="N316" s="296">
        <f ca="1">IFERROR(INDEX(PrnDB!$U$3:$U$17,MATCH(PrnDB!$G316,PrnDB!$R$3:$R$17,0),1),0)</f>
        <v>0</v>
      </c>
      <c r="O316" s="141" t="b">
        <f t="shared" ca="1" si="36"/>
        <v>0</v>
      </c>
      <c r="P316" s="142" t="str">
        <f ca="1">IF(PrnDB!$L316=0,"",IF(PrnDB!$L316&gt;1,"    ","")&amp;IF(PrnDB!$L316=3,"    ","")&amp;PrnDB!$G316)</f>
        <v/>
      </c>
    </row>
    <row r="317" spans="2:16" x14ac:dyDescent="0.25">
      <c r="B317" s="137" t="str">
        <f t="shared" si="40"/>
        <v>Retained Earnings</v>
      </c>
      <c r="C317" s="137">
        <f t="shared" si="41"/>
        <v>1700</v>
      </c>
      <c r="D317" s="137">
        <f t="shared" si="42"/>
        <v>2450</v>
      </c>
      <c r="G317" s="143">
        <f ca="1">IF(N316=1,0,OFFSET(B317,PrnDB!$K317,0))</f>
        <v>0</v>
      </c>
      <c r="H317" s="140">
        <f ca="1">OFFSET(C317,PrnDB!$K317,0)</f>
        <v>0</v>
      </c>
      <c r="I317" s="295">
        <f ca="1">OFFSET(D317,PrnDB!$K317,0)</f>
        <v>0</v>
      </c>
      <c r="J317" s="295">
        <f t="shared" si="35"/>
        <v>1</v>
      </c>
      <c r="K317" s="295">
        <f ca="1">IFERROR(ROW(OFFSET(PrnDB!$J317,K316,,450))+MATCH(1,OFFSET(PrnDB!$J317,K316,,450),0)-1-ROW()-IF(OR(N315=1,N315=2),N315,0),1000)</f>
        <v>1000</v>
      </c>
      <c r="L317" s="296">
        <f ca="1">IF(PrnDB!$G317=0,0,IFERROR(INDEX(PrnDB!$S$3:$S$17,MATCH(PrnDB!$G317,PrnDB!$R$3:$R$17,0),1),3))</f>
        <v>0</v>
      </c>
      <c r="M317" s="296">
        <f ca="1">IFERROR(INDEX(PrnDB!$T$3:$T$17,MATCH(PrnDB!$G317,PrnDB!$R$3:$R$17,0),1),0)</f>
        <v>0</v>
      </c>
      <c r="N317" s="296">
        <f ca="1">IFERROR(INDEX(PrnDB!$U$3:$U$17,MATCH(PrnDB!$G317,PrnDB!$R$3:$R$17,0),1),0)</f>
        <v>0</v>
      </c>
      <c r="O317" s="141" t="b">
        <f t="shared" ca="1" si="36"/>
        <v>0</v>
      </c>
      <c r="P317" s="142" t="str">
        <f ca="1">IF(PrnDB!$L317=0,"",IF(PrnDB!$L317&gt;1,"    ","")&amp;IF(PrnDB!$L317=3,"    ","")&amp;PrnDB!$G317)</f>
        <v/>
      </c>
    </row>
    <row r="318" spans="2:16" x14ac:dyDescent="0.25">
      <c r="B318" s="137" t="str">
        <f t="shared" si="40"/>
        <v>Revaluation Reserve</v>
      </c>
      <c r="C318" s="137">
        <f t="shared" si="41"/>
        <v>200</v>
      </c>
      <c r="D318" s="137">
        <f t="shared" si="42"/>
        <v>250</v>
      </c>
      <c r="G318" s="143">
        <f ca="1">IF(N317=1,0,OFFSET(B318,PrnDB!$K318,0))</f>
        <v>0</v>
      </c>
      <c r="H318" s="140">
        <f ca="1">OFFSET(C318,PrnDB!$K318,0)</f>
        <v>0</v>
      </c>
      <c r="I318" s="295">
        <f ca="1">OFFSET(D318,PrnDB!$K318,0)</f>
        <v>0</v>
      </c>
      <c r="J318" s="295">
        <f t="shared" si="35"/>
        <v>1</v>
      </c>
      <c r="K318" s="295">
        <f ca="1">IFERROR(ROW(OFFSET(PrnDB!$J318,K317,,450))+MATCH(1,OFFSET(PrnDB!$J318,K317,,450),0)-1-ROW()-IF(OR(N316=1,N316=2),N316,0),1000)</f>
        <v>1000</v>
      </c>
      <c r="L318" s="296">
        <f ca="1">IF(PrnDB!$G318=0,0,IFERROR(INDEX(PrnDB!$S$3:$S$17,MATCH(PrnDB!$G318,PrnDB!$R$3:$R$17,0),1),3))</f>
        <v>0</v>
      </c>
      <c r="M318" s="296">
        <f ca="1">IFERROR(INDEX(PrnDB!$T$3:$T$17,MATCH(PrnDB!$G318,PrnDB!$R$3:$R$17,0),1),0)</f>
        <v>0</v>
      </c>
      <c r="N318" s="296">
        <f ca="1">IFERROR(INDEX(PrnDB!$U$3:$U$17,MATCH(PrnDB!$G318,PrnDB!$R$3:$R$17,0),1),0)</f>
        <v>0</v>
      </c>
      <c r="O318" s="141" t="b">
        <f t="shared" ca="1" si="36"/>
        <v>0</v>
      </c>
      <c r="P318" s="142" t="str">
        <f ca="1">IF(PrnDB!$L318=0,"",IF(PrnDB!$L318&gt;1,"    ","")&amp;IF(PrnDB!$L318=3,"    ","")&amp;PrnDB!$G318)</f>
        <v/>
      </c>
    </row>
    <row r="319" spans="2:16" x14ac:dyDescent="0.25">
      <c r="B319" s="137">
        <f t="shared" si="40"/>
        <v>0</v>
      </c>
      <c r="C319" s="137">
        <f t="shared" si="41"/>
        <v>0</v>
      </c>
      <c r="D319" s="137">
        <f t="shared" si="42"/>
        <v>0</v>
      </c>
      <c r="G319" s="143">
        <f ca="1">IF(N318=1,0,OFFSET(B319,PrnDB!$K319,0))</f>
        <v>0</v>
      </c>
      <c r="H319" s="140">
        <f ca="1">OFFSET(C319,PrnDB!$K319,0)</f>
        <v>0</v>
      </c>
      <c r="I319" s="295">
        <f ca="1">OFFSET(D319,PrnDB!$K319,0)</f>
        <v>0</v>
      </c>
      <c r="J319" s="295">
        <f t="shared" si="35"/>
        <v>0</v>
      </c>
      <c r="K319" s="295">
        <f ca="1">IFERROR(ROW(OFFSET(PrnDB!$J319,K318,,450))+MATCH(1,OFFSET(PrnDB!$J319,K318,,450),0)-1-ROW()-IF(OR(N317=1,N317=2),N317,0),1000)</f>
        <v>1000</v>
      </c>
      <c r="L319" s="296">
        <f ca="1">IF(PrnDB!$G319=0,0,IFERROR(INDEX(PrnDB!$S$3:$S$17,MATCH(PrnDB!$G319,PrnDB!$R$3:$R$17,0),1),3))</f>
        <v>0</v>
      </c>
      <c r="M319" s="296">
        <f ca="1">IFERROR(INDEX(PrnDB!$T$3:$T$17,MATCH(PrnDB!$G319,PrnDB!$R$3:$R$17,0),1),0)</f>
        <v>0</v>
      </c>
      <c r="N319" s="296">
        <f ca="1">IFERROR(INDEX(PrnDB!$U$3:$U$17,MATCH(PrnDB!$G319,PrnDB!$R$3:$R$17,0),1),0)</f>
        <v>0</v>
      </c>
      <c r="O319" s="141" t="b">
        <f t="shared" ca="1" si="36"/>
        <v>0</v>
      </c>
      <c r="P319" s="142" t="str">
        <f ca="1">IF(PrnDB!$L319=0,"",IF(PrnDB!$L319&gt;1,"    ","")&amp;IF(PrnDB!$L319=3,"    ","")&amp;PrnDB!$G319)</f>
        <v/>
      </c>
    </row>
    <row r="320" spans="2:16" x14ac:dyDescent="0.25">
      <c r="B320" s="137">
        <f t="shared" si="40"/>
        <v>0</v>
      </c>
      <c r="C320" s="137">
        <f t="shared" si="41"/>
        <v>0</v>
      </c>
      <c r="D320" s="137">
        <f t="shared" si="42"/>
        <v>0</v>
      </c>
      <c r="G320" s="143">
        <f ca="1">IF(N319=1,0,OFFSET(B320,PrnDB!$K320,0))</f>
        <v>0</v>
      </c>
      <c r="H320" s="140">
        <f ca="1">OFFSET(C320,PrnDB!$K320,0)</f>
        <v>0</v>
      </c>
      <c r="I320" s="295">
        <f ca="1">OFFSET(D320,PrnDB!$K320,0)</f>
        <v>0</v>
      </c>
      <c r="J320" s="295">
        <f t="shared" si="35"/>
        <v>0</v>
      </c>
      <c r="K320" s="295">
        <f ca="1">IFERROR(ROW(OFFSET(PrnDB!$J320,K319,,450))+MATCH(1,OFFSET(PrnDB!$J320,K319,,450),0)-1-ROW()-IF(OR(N318=1,N318=2),N318,0),1000)</f>
        <v>1000</v>
      </c>
      <c r="L320" s="296">
        <f ca="1">IF(PrnDB!$G320=0,0,IFERROR(INDEX(PrnDB!$S$3:$S$17,MATCH(PrnDB!$G320,PrnDB!$R$3:$R$17,0),1),3))</f>
        <v>0</v>
      </c>
      <c r="M320" s="296">
        <f ca="1">IFERROR(INDEX(PrnDB!$T$3:$T$17,MATCH(PrnDB!$G320,PrnDB!$R$3:$R$17,0),1),0)</f>
        <v>0</v>
      </c>
      <c r="N320" s="296">
        <f ca="1">IFERROR(INDEX(PrnDB!$U$3:$U$17,MATCH(PrnDB!$G320,PrnDB!$R$3:$R$17,0),1),0)</f>
        <v>0</v>
      </c>
      <c r="O320" s="141" t="b">
        <f t="shared" ca="1" si="36"/>
        <v>0</v>
      </c>
      <c r="P320" s="142" t="str">
        <f ca="1">IF(PrnDB!$L320=0,"",IF(PrnDB!$L320&gt;1,"    ","")&amp;IF(PrnDB!$L320=3,"    ","")&amp;PrnDB!$G320)</f>
        <v/>
      </c>
    </row>
    <row r="321" spans="2:16" x14ac:dyDescent="0.25">
      <c r="B321" s="137" t="str">
        <f t="shared" si="40"/>
        <v>Total Equity</v>
      </c>
      <c r="C321" s="137">
        <f t="shared" si="41"/>
        <v>2600</v>
      </c>
      <c r="D321" s="137">
        <f t="shared" si="42"/>
        <v>3650</v>
      </c>
      <c r="G321" s="143">
        <f ca="1">IF(N320=1,0,OFFSET(B321,PrnDB!$K321,0))</f>
        <v>0</v>
      </c>
      <c r="H321" s="140">
        <f ca="1">OFFSET(C321,PrnDB!$K321,0)</f>
        <v>0</v>
      </c>
      <c r="I321" s="295">
        <f ca="1">OFFSET(D321,PrnDB!$K321,0)</f>
        <v>0</v>
      </c>
      <c r="J321" s="295">
        <f t="shared" si="35"/>
        <v>1</v>
      </c>
      <c r="K321" s="295">
        <f ca="1">IFERROR(ROW(OFFSET(PrnDB!$J321,K320,,450))+MATCH(1,OFFSET(PrnDB!$J321,K320,,450),0)-1-ROW()-IF(OR(N319=1,N319=2),N319,0),1000)</f>
        <v>1000</v>
      </c>
      <c r="L321" s="296">
        <f ca="1">IF(PrnDB!$G321=0,0,IFERROR(INDEX(PrnDB!$S$3:$S$17,MATCH(PrnDB!$G321,PrnDB!$R$3:$R$17,0),1),3))</f>
        <v>0</v>
      </c>
      <c r="M321" s="296">
        <f ca="1">IFERROR(INDEX(PrnDB!$T$3:$T$17,MATCH(PrnDB!$G321,PrnDB!$R$3:$R$17,0),1),0)</f>
        <v>0</v>
      </c>
      <c r="N321" s="296">
        <f ca="1">IFERROR(INDEX(PrnDB!$U$3:$U$17,MATCH(PrnDB!$G321,PrnDB!$R$3:$R$17,0),1),0)</f>
        <v>0</v>
      </c>
      <c r="O321" s="141" t="b">
        <f t="shared" ca="1" si="36"/>
        <v>0</v>
      </c>
      <c r="P321" s="142" t="str">
        <f ca="1">IF(PrnDB!$L321=0,"",IF(PrnDB!$L321&gt;1,"    ","")&amp;IF(PrnDB!$L321=3,"    ","")&amp;PrnDB!$G321)</f>
        <v/>
      </c>
    </row>
    <row r="322" spans="2:16" x14ac:dyDescent="0.25">
      <c r="B322" s="137">
        <f t="shared" si="40"/>
        <v>0</v>
      </c>
      <c r="C322" s="137">
        <f t="shared" si="41"/>
        <v>0</v>
      </c>
      <c r="D322" s="137">
        <f t="shared" si="42"/>
        <v>0</v>
      </c>
      <c r="G322" s="143">
        <f ca="1">IF(N321=1,0,OFFSET(B322,PrnDB!$K322,0))</f>
        <v>0</v>
      </c>
      <c r="H322" s="140">
        <f ca="1">OFFSET(C322,PrnDB!$K322,0)</f>
        <v>0</v>
      </c>
      <c r="I322" s="295">
        <f ca="1">OFFSET(D322,PrnDB!$K322,0)</f>
        <v>0</v>
      </c>
      <c r="J322" s="295">
        <f t="shared" si="35"/>
        <v>0</v>
      </c>
      <c r="K322" s="295">
        <f ca="1">IFERROR(ROW(OFFSET(PrnDB!$J322,K321,,450))+MATCH(1,OFFSET(PrnDB!$J322,K321,,450),0)-1-ROW()-IF(OR(N320=1,N320=2),N320,0),1000)</f>
        <v>1000</v>
      </c>
      <c r="L322" s="296">
        <f ca="1">IF(PrnDB!$G322=0,0,IFERROR(INDEX(PrnDB!$S$3:$S$17,MATCH(PrnDB!$G322,PrnDB!$R$3:$R$17,0),1),3))</f>
        <v>0</v>
      </c>
      <c r="M322" s="296">
        <f ca="1">IFERROR(INDEX(PrnDB!$T$3:$T$17,MATCH(PrnDB!$G322,PrnDB!$R$3:$R$17,0),1),0)</f>
        <v>0</v>
      </c>
      <c r="N322" s="296">
        <f ca="1">IFERROR(INDEX(PrnDB!$U$3:$U$17,MATCH(PrnDB!$G322,PrnDB!$R$3:$R$17,0),1),0)</f>
        <v>0</v>
      </c>
      <c r="O322" s="141" t="b">
        <f t="shared" ca="1" si="36"/>
        <v>0</v>
      </c>
      <c r="P322" s="142" t="str">
        <f ca="1">IF(PrnDB!$L322=0,"",IF(PrnDB!$L322&gt;1,"    ","")&amp;IF(PrnDB!$L322=3,"    ","")&amp;PrnDB!$G322)</f>
        <v/>
      </c>
    </row>
    <row r="323" spans="2:16" x14ac:dyDescent="0.25">
      <c r="B323" s="137">
        <f t="shared" si="40"/>
        <v>0</v>
      </c>
      <c r="C323" s="137">
        <f t="shared" si="41"/>
        <v>0</v>
      </c>
      <c r="D323" s="137">
        <f t="shared" si="42"/>
        <v>0</v>
      </c>
      <c r="G323" s="143">
        <f ca="1">IF(N322=1,0,OFFSET(B323,PrnDB!$K323,0))</f>
        <v>0</v>
      </c>
      <c r="H323" s="140">
        <f ca="1">OFFSET(C323,PrnDB!$K323,0)</f>
        <v>0</v>
      </c>
      <c r="I323" s="295">
        <f ca="1">OFFSET(D323,PrnDB!$K323,0)</f>
        <v>0</v>
      </c>
      <c r="J323" s="295">
        <f t="shared" ref="J323:J386" si="43">IF(OR($B323&lt;&gt;0),1,0)</f>
        <v>0</v>
      </c>
      <c r="K323" s="295">
        <f ca="1">IFERROR(ROW(OFFSET(PrnDB!$J323,K322,,450))+MATCH(1,OFFSET(PrnDB!$J323,K322,,450),0)-1-ROW()-IF(OR(N321=1,N321=2),N321,0),1000)</f>
        <v>1000</v>
      </c>
      <c r="L323" s="296">
        <f ca="1">IF(PrnDB!$G323=0,0,IFERROR(INDEX(PrnDB!$S$3:$S$17,MATCH(PrnDB!$G323,PrnDB!$R$3:$R$17,0),1),3))</f>
        <v>0</v>
      </c>
      <c r="M323" s="296">
        <f ca="1">IFERROR(INDEX(PrnDB!$T$3:$T$17,MATCH(PrnDB!$G323,PrnDB!$R$3:$R$17,0),1),0)</f>
        <v>0</v>
      </c>
      <c r="N323" s="296">
        <f ca="1">IFERROR(INDEX(PrnDB!$U$3:$U$17,MATCH(PrnDB!$G323,PrnDB!$R$3:$R$17,0),1),0)</f>
        <v>0</v>
      </c>
      <c r="O323" s="141" t="b">
        <f t="shared" ref="O323:O386" ca="1" si="44">K322&lt;&gt;1000</f>
        <v>0</v>
      </c>
      <c r="P323" s="142" t="str">
        <f ca="1">IF(PrnDB!$L323=0,"",IF(PrnDB!$L323&gt;1,"    ","")&amp;IF(PrnDB!$L323=3,"    ","")&amp;PrnDB!$G323)</f>
        <v/>
      </c>
    </row>
    <row r="324" spans="2:16" x14ac:dyDescent="0.25">
      <c r="B324" s="137" t="str">
        <f t="shared" si="40"/>
        <v>Total Liabilities &amp; Equity</v>
      </c>
      <c r="C324" s="137">
        <f t="shared" si="41"/>
        <v>5700</v>
      </c>
      <c r="D324" s="137">
        <f t="shared" si="42"/>
        <v>7250</v>
      </c>
      <c r="G324" s="143">
        <f ca="1">IF(N323=1,0,OFFSET(B324,PrnDB!$K324,0))</f>
        <v>0</v>
      </c>
      <c r="H324" s="140">
        <f ca="1">OFFSET(C324,PrnDB!$K324,0)</f>
        <v>0</v>
      </c>
      <c r="I324" s="295">
        <f ca="1">OFFSET(D324,PrnDB!$K324,0)</f>
        <v>0</v>
      </c>
      <c r="J324" s="295">
        <f t="shared" si="43"/>
        <v>1</v>
      </c>
      <c r="K324" s="295">
        <f ca="1">IFERROR(ROW(OFFSET(PrnDB!$J324,K323,,450))+MATCH(1,OFFSET(PrnDB!$J324,K323,,450),0)-1-ROW()-IF(OR(N322=1,N322=2),N322,0),1000)</f>
        <v>1000</v>
      </c>
      <c r="L324" s="296">
        <f ca="1">IF(PrnDB!$G324=0,0,IFERROR(INDEX(PrnDB!$S$3:$S$17,MATCH(PrnDB!$G324,PrnDB!$R$3:$R$17,0),1),3))</f>
        <v>0</v>
      </c>
      <c r="M324" s="296">
        <f ca="1">IFERROR(INDEX(PrnDB!$T$3:$T$17,MATCH(PrnDB!$G324,PrnDB!$R$3:$R$17,0),1),0)</f>
        <v>0</v>
      </c>
      <c r="N324" s="296">
        <f ca="1">IFERROR(INDEX(PrnDB!$U$3:$U$17,MATCH(PrnDB!$G324,PrnDB!$R$3:$R$17,0),1),0)</f>
        <v>0</v>
      </c>
      <c r="O324" s="141" t="b">
        <f t="shared" ca="1" si="44"/>
        <v>0</v>
      </c>
      <c r="P324" s="142" t="str">
        <f ca="1">IF(PrnDB!$L324=0,"",IF(PrnDB!$L324&gt;1,"    ","")&amp;IF(PrnDB!$L324=3,"    ","")&amp;PrnDB!$G324)</f>
        <v/>
      </c>
    </row>
    <row r="325" spans="2:16" x14ac:dyDescent="0.25">
      <c r="B325" s="137">
        <f t="shared" si="40"/>
        <v>0</v>
      </c>
      <c r="C325" s="137">
        <f t="shared" si="41"/>
        <v>0</v>
      </c>
      <c r="D325" s="137">
        <f t="shared" si="42"/>
        <v>0</v>
      </c>
      <c r="G325" s="143">
        <f ca="1">IF(N324=1,0,OFFSET(B325,PrnDB!$K325,0))</f>
        <v>0</v>
      </c>
      <c r="H325" s="140">
        <f ca="1">OFFSET(C325,PrnDB!$K325,0)</f>
        <v>0</v>
      </c>
      <c r="I325" s="295">
        <f ca="1">OFFSET(D325,PrnDB!$K325,0)</f>
        <v>0</v>
      </c>
      <c r="J325" s="295">
        <f t="shared" si="43"/>
        <v>0</v>
      </c>
      <c r="K325" s="295">
        <f ca="1">IFERROR(ROW(OFFSET(PrnDB!$J325,K324,,450))+MATCH(1,OFFSET(PrnDB!$J325,K324,,450),0)-1-ROW()-IF(OR(N323=1,N323=2),N323,0),1000)</f>
        <v>1000</v>
      </c>
      <c r="L325" s="296">
        <f ca="1">IF(PrnDB!$G325=0,0,IFERROR(INDEX(PrnDB!$S$3:$S$17,MATCH(PrnDB!$G325,PrnDB!$R$3:$R$17,0),1),3))</f>
        <v>0</v>
      </c>
      <c r="M325" s="296">
        <f ca="1">IFERROR(INDEX(PrnDB!$T$3:$T$17,MATCH(PrnDB!$G325,PrnDB!$R$3:$R$17,0),1),0)</f>
        <v>0</v>
      </c>
      <c r="N325" s="296">
        <f ca="1">IFERROR(INDEX(PrnDB!$U$3:$U$17,MATCH(PrnDB!$G325,PrnDB!$R$3:$R$17,0),1),0)</f>
        <v>0</v>
      </c>
      <c r="O325" s="141" t="b">
        <f t="shared" ca="1" si="44"/>
        <v>0</v>
      </c>
      <c r="P325" s="142" t="str">
        <f ca="1">IF(PrnDB!$L325=0,"",IF(PrnDB!$L325&gt;1,"    ","")&amp;IF(PrnDB!$L325=3,"    ","")&amp;PrnDB!$G325)</f>
        <v/>
      </c>
    </row>
    <row r="326" spans="2:16" x14ac:dyDescent="0.25">
      <c r="B326" s="137">
        <f t="shared" si="40"/>
        <v>0</v>
      </c>
      <c r="C326" s="137">
        <f t="shared" si="41"/>
        <v>0</v>
      </c>
      <c r="D326" s="137">
        <f t="shared" si="42"/>
        <v>0</v>
      </c>
      <c r="G326" s="143">
        <f ca="1">IF(N325=1,0,OFFSET(B326,PrnDB!$K326,0))</f>
        <v>0</v>
      </c>
      <c r="H326" s="140">
        <f ca="1">OFFSET(C326,PrnDB!$K326,0)</f>
        <v>0</v>
      </c>
      <c r="I326" s="295">
        <f ca="1">OFFSET(D326,PrnDB!$K326,0)</f>
        <v>0</v>
      </c>
      <c r="J326" s="295">
        <f t="shared" si="43"/>
        <v>0</v>
      </c>
      <c r="K326" s="295">
        <f ca="1">IFERROR(ROW(OFFSET(PrnDB!$J326,K325,,450))+MATCH(1,OFFSET(PrnDB!$J326,K325,,450),0)-1-ROW()-IF(OR(N324=1,N324=2),N324,0),1000)</f>
        <v>1000</v>
      </c>
      <c r="L326" s="296">
        <f ca="1">IF(PrnDB!$G326=0,0,IFERROR(INDEX(PrnDB!$S$3:$S$17,MATCH(PrnDB!$G326,PrnDB!$R$3:$R$17,0),1),3))</f>
        <v>0</v>
      </c>
      <c r="M326" s="296">
        <f ca="1">IFERROR(INDEX(PrnDB!$T$3:$T$17,MATCH(PrnDB!$G326,PrnDB!$R$3:$R$17,0),1),0)</f>
        <v>0</v>
      </c>
      <c r="N326" s="296">
        <f ca="1">IFERROR(INDEX(PrnDB!$U$3:$U$17,MATCH(PrnDB!$G326,PrnDB!$R$3:$R$17,0),1),0)</f>
        <v>0</v>
      </c>
      <c r="O326" s="141" t="b">
        <f t="shared" ca="1" si="44"/>
        <v>0</v>
      </c>
      <c r="P326" s="142" t="str">
        <f ca="1">IF(PrnDB!$L326=0,"",IF(PrnDB!$L326&gt;1,"    ","")&amp;IF(PrnDB!$L326=3,"    ","")&amp;PrnDB!$G326)</f>
        <v/>
      </c>
    </row>
    <row r="327" spans="2:16" x14ac:dyDescent="0.25">
      <c r="B327" s="137">
        <f t="shared" si="40"/>
        <v>0</v>
      </c>
      <c r="C327" s="137">
        <f t="shared" si="41"/>
        <v>0</v>
      </c>
      <c r="D327" s="137">
        <f t="shared" si="42"/>
        <v>0</v>
      </c>
      <c r="G327" s="143">
        <f ca="1">IF(N326=1,0,OFFSET(B327,PrnDB!$K327,0))</f>
        <v>0</v>
      </c>
      <c r="H327" s="140">
        <f ca="1">OFFSET(C327,PrnDB!$K327,0)</f>
        <v>0</v>
      </c>
      <c r="I327" s="295">
        <f ca="1">OFFSET(D327,PrnDB!$K327,0)</f>
        <v>0</v>
      </c>
      <c r="J327" s="295">
        <f t="shared" si="43"/>
        <v>0</v>
      </c>
      <c r="K327" s="295">
        <f ca="1">IFERROR(ROW(OFFSET(PrnDB!$J327,K326,,450))+MATCH(1,OFFSET(PrnDB!$J327,K326,,450),0)-1-ROW()-IF(OR(N325=1,N325=2),N325,0),1000)</f>
        <v>1000</v>
      </c>
      <c r="L327" s="296">
        <f ca="1">IF(PrnDB!$G327=0,0,IFERROR(INDEX(PrnDB!$S$3:$S$17,MATCH(PrnDB!$G327,PrnDB!$R$3:$R$17,0),1),3))</f>
        <v>0</v>
      </c>
      <c r="M327" s="296">
        <f ca="1">IFERROR(INDEX(PrnDB!$T$3:$T$17,MATCH(PrnDB!$G327,PrnDB!$R$3:$R$17,0),1),0)</f>
        <v>0</v>
      </c>
      <c r="N327" s="296">
        <f ca="1">IFERROR(INDEX(PrnDB!$U$3:$U$17,MATCH(PrnDB!$G327,PrnDB!$R$3:$R$17,0),1),0)</f>
        <v>0</v>
      </c>
      <c r="O327" s="141" t="b">
        <f t="shared" ca="1" si="44"/>
        <v>0</v>
      </c>
      <c r="P327" s="142" t="str">
        <f ca="1">IF(PrnDB!$L327=0,"",IF(PrnDB!$L327&gt;1,"    ","")&amp;IF(PrnDB!$L327=3,"    ","")&amp;PrnDB!$G327)</f>
        <v/>
      </c>
    </row>
    <row r="328" spans="2:16" x14ac:dyDescent="0.25">
      <c r="B328" s="137">
        <f t="shared" si="40"/>
        <v>0</v>
      </c>
      <c r="C328" s="137">
        <f t="shared" si="41"/>
        <v>0</v>
      </c>
      <c r="D328" s="137">
        <f t="shared" si="42"/>
        <v>0</v>
      </c>
      <c r="G328" s="143">
        <f ca="1">IF(N327=1,0,OFFSET(B328,PrnDB!$K328,0))</f>
        <v>0</v>
      </c>
      <c r="H328" s="140">
        <f ca="1">OFFSET(C328,PrnDB!$K328,0)</f>
        <v>0</v>
      </c>
      <c r="I328" s="295">
        <f ca="1">OFFSET(D328,PrnDB!$K328,0)</f>
        <v>0</v>
      </c>
      <c r="J328" s="295">
        <f t="shared" si="43"/>
        <v>0</v>
      </c>
      <c r="K328" s="295">
        <f ca="1">IFERROR(ROW(OFFSET(PrnDB!$J328,K327,,450))+MATCH(1,OFFSET(PrnDB!$J328,K327,,450),0)-1-ROW()-IF(OR(N326=1,N326=2),N326,0),1000)</f>
        <v>1000</v>
      </c>
      <c r="L328" s="296">
        <f ca="1">IF(PrnDB!$G328=0,0,IFERROR(INDEX(PrnDB!$S$3:$S$17,MATCH(PrnDB!$G328,PrnDB!$R$3:$R$17,0),1),3))</f>
        <v>0</v>
      </c>
      <c r="M328" s="296">
        <f ca="1">IFERROR(INDEX(PrnDB!$T$3:$T$17,MATCH(PrnDB!$G328,PrnDB!$R$3:$R$17,0),1),0)</f>
        <v>0</v>
      </c>
      <c r="N328" s="296">
        <f ca="1">IFERROR(INDEX(PrnDB!$U$3:$U$17,MATCH(PrnDB!$G328,PrnDB!$R$3:$R$17,0),1),0)</f>
        <v>0</v>
      </c>
      <c r="O328" s="141" t="b">
        <f t="shared" ca="1" si="44"/>
        <v>0</v>
      </c>
      <c r="P328" s="142" t="str">
        <f ca="1">IF(PrnDB!$L328=0,"",IF(PrnDB!$L328&gt;1,"    ","")&amp;IF(PrnDB!$L328=3,"    ","")&amp;PrnDB!$G328)</f>
        <v/>
      </c>
    </row>
    <row r="329" spans="2:16" x14ac:dyDescent="0.25">
      <c r="B329" s="137">
        <f t="shared" si="40"/>
        <v>0</v>
      </c>
      <c r="C329" s="137">
        <f t="shared" si="41"/>
        <v>0</v>
      </c>
      <c r="D329" s="137">
        <f t="shared" si="42"/>
        <v>0</v>
      </c>
      <c r="G329" s="143">
        <f ca="1">IF(N328=1,0,OFFSET(B329,PrnDB!$K329,0))</f>
        <v>0</v>
      </c>
      <c r="H329" s="140">
        <f ca="1">OFFSET(C329,PrnDB!$K329,0)</f>
        <v>0</v>
      </c>
      <c r="I329" s="295">
        <f ca="1">OFFSET(D329,PrnDB!$K329,0)</f>
        <v>0</v>
      </c>
      <c r="J329" s="295">
        <f t="shared" si="43"/>
        <v>0</v>
      </c>
      <c r="K329" s="295">
        <f ca="1">IFERROR(ROW(OFFSET(PrnDB!$J329,K328,,450))+MATCH(1,OFFSET(PrnDB!$J329,K328,,450),0)-1-ROW()-IF(OR(N327=1,N327=2),N327,0),1000)</f>
        <v>1000</v>
      </c>
      <c r="L329" s="296">
        <f ca="1">IF(PrnDB!$G329=0,0,IFERROR(INDEX(PrnDB!$S$3:$S$17,MATCH(PrnDB!$G329,PrnDB!$R$3:$R$17,0),1),3))</f>
        <v>0</v>
      </c>
      <c r="M329" s="296">
        <f ca="1">IFERROR(INDEX(PrnDB!$T$3:$T$17,MATCH(PrnDB!$G329,PrnDB!$R$3:$R$17,0),1),0)</f>
        <v>0</v>
      </c>
      <c r="N329" s="296">
        <f ca="1">IFERROR(INDEX(PrnDB!$U$3:$U$17,MATCH(PrnDB!$G329,PrnDB!$R$3:$R$17,0),1),0)</f>
        <v>0</v>
      </c>
      <c r="O329" s="141" t="b">
        <f t="shared" ca="1" si="44"/>
        <v>0</v>
      </c>
      <c r="P329" s="142" t="str">
        <f ca="1">IF(PrnDB!$L329=0,"",IF(PrnDB!$L329&gt;1,"    ","")&amp;IF(PrnDB!$L329=3,"    ","")&amp;PrnDB!$G329)</f>
        <v/>
      </c>
    </row>
    <row r="330" spans="2:16" x14ac:dyDescent="0.25">
      <c r="B330" s="137">
        <f t="shared" si="40"/>
        <v>0</v>
      </c>
      <c r="C330" s="137">
        <f t="shared" si="41"/>
        <v>0</v>
      </c>
      <c r="D330" s="137">
        <f t="shared" si="42"/>
        <v>0</v>
      </c>
      <c r="G330" s="143">
        <f ca="1">IF(N329=1,0,OFFSET(B330,PrnDB!$K330,0))</f>
        <v>0</v>
      </c>
      <c r="H330" s="140">
        <f ca="1">OFFSET(C330,PrnDB!$K330,0)</f>
        <v>0</v>
      </c>
      <c r="I330" s="295">
        <f ca="1">OFFSET(D330,PrnDB!$K330,0)</f>
        <v>0</v>
      </c>
      <c r="J330" s="295">
        <f t="shared" si="43"/>
        <v>0</v>
      </c>
      <c r="K330" s="295">
        <f ca="1">IFERROR(ROW(OFFSET(PrnDB!$J330,K329,,450))+MATCH(1,OFFSET(PrnDB!$J330,K329,,450),0)-1-ROW()-IF(OR(N328=1,N328=2),N328,0),1000)</f>
        <v>1000</v>
      </c>
      <c r="L330" s="296">
        <f ca="1">IF(PrnDB!$G330=0,0,IFERROR(INDEX(PrnDB!$S$3:$S$17,MATCH(PrnDB!$G330,PrnDB!$R$3:$R$17,0),1),3))</f>
        <v>0</v>
      </c>
      <c r="M330" s="296">
        <f ca="1">IFERROR(INDEX(PrnDB!$T$3:$T$17,MATCH(PrnDB!$G330,PrnDB!$R$3:$R$17,0),1),0)</f>
        <v>0</v>
      </c>
      <c r="N330" s="296">
        <f ca="1">IFERROR(INDEX(PrnDB!$U$3:$U$17,MATCH(PrnDB!$G330,PrnDB!$R$3:$R$17,0),1),0)</f>
        <v>0</v>
      </c>
      <c r="O330" s="141" t="b">
        <f t="shared" ca="1" si="44"/>
        <v>0</v>
      </c>
      <c r="P330" s="142" t="str">
        <f ca="1">IF(PrnDB!$L330=0,"",IF(PrnDB!$L330&gt;1,"    ","")&amp;IF(PrnDB!$L330=3,"    ","")&amp;PrnDB!$G330)</f>
        <v/>
      </c>
    </row>
    <row r="331" spans="2:16" x14ac:dyDescent="0.25">
      <c r="B331" s="137">
        <f t="shared" si="40"/>
        <v>0</v>
      </c>
      <c r="C331" s="137">
        <f t="shared" si="41"/>
        <v>0</v>
      </c>
      <c r="D331" s="137">
        <f t="shared" si="42"/>
        <v>0</v>
      </c>
      <c r="G331" s="143">
        <f ca="1">IF(N330=1,0,OFFSET(B331,PrnDB!$K331,0))</f>
        <v>0</v>
      </c>
      <c r="H331" s="140">
        <f ca="1">OFFSET(C331,PrnDB!$K331,0)</f>
        <v>0</v>
      </c>
      <c r="I331" s="295">
        <f ca="1">OFFSET(D331,PrnDB!$K331,0)</f>
        <v>0</v>
      </c>
      <c r="J331" s="295">
        <f t="shared" si="43"/>
        <v>0</v>
      </c>
      <c r="K331" s="295">
        <f ca="1">IFERROR(ROW(OFFSET(PrnDB!$J331,K330,,450))+MATCH(1,OFFSET(PrnDB!$J331,K330,,450),0)-1-ROW()-IF(OR(N329=1,N329=2),N329,0),1000)</f>
        <v>1000</v>
      </c>
      <c r="L331" s="296">
        <f ca="1">IF(PrnDB!$G331=0,0,IFERROR(INDEX(PrnDB!$S$3:$S$17,MATCH(PrnDB!$G331,PrnDB!$R$3:$R$17,0),1),3))</f>
        <v>0</v>
      </c>
      <c r="M331" s="296">
        <f ca="1">IFERROR(INDEX(PrnDB!$T$3:$T$17,MATCH(PrnDB!$G331,PrnDB!$R$3:$R$17,0),1),0)</f>
        <v>0</v>
      </c>
      <c r="N331" s="296">
        <f ca="1">IFERROR(INDEX(PrnDB!$U$3:$U$17,MATCH(PrnDB!$G331,PrnDB!$R$3:$R$17,0),1),0)</f>
        <v>0</v>
      </c>
      <c r="O331" s="141" t="b">
        <f t="shared" ca="1" si="44"/>
        <v>0</v>
      </c>
      <c r="P331" s="142" t="str">
        <f ca="1">IF(PrnDB!$L331=0,"",IF(PrnDB!$L331&gt;1,"    ","")&amp;IF(PrnDB!$L331=3,"    ","")&amp;PrnDB!$G331)</f>
        <v/>
      </c>
    </row>
    <row r="332" spans="2:16" x14ac:dyDescent="0.25">
      <c r="B332" s="137">
        <f t="shared" si="40"/>
        <v>0</v>
      </c>
      <c r="C332" s="137">
        <f t="shared" si="41"/>
        <v>0</v>
      </c>
      <c r="D332" s="137">
        <f t="shared" si="42"/>
        <v>0</v>
      </c>
      <c r="G332" s="143">
        <f ca="1">IF(N331=1,0,OFFSET(B332,PrnDB!$K332,0))</f>
        <v>0</v>
      </c>
      <c r="H332" s="140">
        <f ca="1">OFFSET(C332,PrnDB!$K332,0)</f>
        <v>0</v>
      </c>
      <c r="I332" s="295">
        <f ca="1">OFFSET(D332,PrnDB!$K332,0)</f>
        <v>0</v>
      </c>
      <c r="J332" s="295">
        <f t="shared" si="43"/>
        <v>0</v>
      </c>
      <c r="K332" s="295">
        <f ca="1">IFERROR(ROW(OFFSET(PrnDB!$J332,K331,,450))+MATCH(1,OFFSET(PrnDB!$J332,K331,,450),0)-1-ROW()-IF(OR(N330=1,N330=2),N330,0),1000)</f>
        <v>1000</v>
      </c>
      <c r="L332" s="296">
        <f ca="1">IF(PrnDB!$G332=0,0,IFERROR(INDEX(PrnDB!$S$3:$S$17,MATCH(PrnDB!$G332,PrnDB!$R$3:$R$17,0),1),3))</f>
        <v>0</v>
      </c>
      <c r="M332" s="296">
        <f ca="1">IFERROR(INDEX(PrnDB!$T$3:$T$17,MATCH(PrnDB!$G332,PrnDB!$R$3:$R$17,0),1),0)</f>
        <v>0</v>
      </c>
      <c r="N332" s="296">
        <f ca="1">IFERROR(INDEX(PrnDB!$U$3:$U$17,MATCH(PrnDB!$G332,PrnDB!$R$3:$R$17,0),1),0)</f>
        <v>0</v>
      </c>
      <c r="O332" s="141" t="b">
        <f t="shared" ca="1" si="44"/>
        <v>0</v>
      </c>
      <c r="P332" s="142" t="str">
        <f ca="1">IF(PrnDB!$L332=0,"",IF(PrnDB!$L332&gt;1,"    ","")&amp;IF(PrnDB!$L332=3,"    ","")&amp;PrnDB!$G332)</f>
        <v/>
      </c>
    </row>
    <row r="333" spans="2:16" x14ac:dyDescent="0.25">
      <c r="B333" s="137">
        <f t="shared" si="40"/>
        <v>0</v>
      </c>
      <c r="C333" s="137">
        <f t="shared" si="41"/>
        <v>0</v>
      </c>
      <c r="D333" s="137">
        <f t="shared" si="42"/>
        <v>0</v>
      </c>
      <c r="G333" s="143">
        <f ca="1">IF(N332=1,0,OFFSET(B333,PrnDB!$K333,0))</f>
        <v>0</v>
      </c>
      <c r="H333" s="140">
        <f ca="1">OFFSET(C333,PrnDB!$K333,0)</f>
        <v>0</v>
      </c>
      <c r="I333" s="295">
        <f ca="1">OFFSET(D333,PrnDB!$K333,0)</f>
        <v>0</v>
      </c>
      <c r="J333" s="295">
        <f t="shared" si="43"/>
        <v>0</v>
      </c>
      <c r="K333" s="295">
        <f ca="1">IFERROR(ROW(OFFSET(PrnDB!$J333,K332,,450))+MATCH(1,OFFSET(PrnDB!$J333,K332,,450),0)-1-ROW()-IF(OR(N331=1,N331=2),N331,0),1000)</f>
        <v>1000</v>
      </c>
      <c r="L333" s="296">
        <f ca="1">IF(PrnDB!$G333=0,0,IFERROR(INDEX(PrnDB!$S$3:$S$17,MATCH(PrnDB!$G333,PrnDB!$R$3:$R$17,0),1),3))</f>
        <v>0</v>
      </c>
      <c r="M333" s="296">
        <f ca="1">IFERROR(INDEX(PrnDB!$T$3:$T$17,MATCH(PrnDB!$G333,PrnDB!$R$3:$R$17,0),1),0)</f>
        <v>0</v>
      </c>
      <c r="N333" s="296">
        <f ca="1">IFERROR(INDEX(PrnDB!$U$3:$U$17,MATCH(PrnDB!$G333,PrnDB!$R$3:$R$17,0),1),0)</f>
        <v>0</v>
      </c>
      <c r="O333" s="141" t="b">
        <f t="shared" ca="1" si="44"/>
        <v>0</v>
      </c>
      <c r="P333" s="142" t="str">
        <f ca="1">IF(PrnDB!$L333=0,"",IF(PrnDB!$L333&gt;1,"    ","")&amp;IF(PrnDB!$L333=3,"    ","")&amp;PrnDB!$G333)</f>
        <v/>
      </c>
    </row>
    <row r="334" spans="2:16" x14ac:dyDescent="0.25">
      <c r="B334" s="137">
        <f t="shared" si="40"/>
        <v>0</v>
      </c>
      <c r="C334" s="137">
        <f t="shared" si="41"/>
        <v>0</v>
      </c>
      <c r="D334" s="137">
        <f t="shared" si="42"/>
        <v>0</v>
      </c>
      <c r="G334" s="143">
        <f ca="1">IF(N333=1,0,OFFSET(B334,PrnDB!$K334,0))</f>
        <v>0</v>
      </c>
      <c r="H334" s="140">
        <f ca="1">OFFSET(C334,PrnDB!$K334,0)</f>
        <v>0</v>
      </c>
      <c r="I334" s="295">
        <f ca="1">OFFSET(D334,PrnDB!$K334,0)</f>
        <v>0</v>
      </c>
      <c r="J334" s="295">
        <f t="shared" si="43"/>
        <v>0</v>
      </c>
      <c r="K334" s="295">
        <f ca="1">IFERROR(ROW(OFFSET(PrnDB!$J334,K333,,450))+MATCH(1,OFFSET(PrnDB!$J334,K333,,450),0)-1-ROW()-IF(OR(N332=1,N332=2),N332,0),1000)</f>
        <v>1000</v>
      </c>
      <c r="L334" s="296">
        <f ca="1">IF(PrnDB!$G334=0,0,IFERROR(INDEX(PrnDB!$S$3:$S$17,MATCH(PrnDB!$G334,PrnDB!$R$3:$R$17,0),1),3))</f>
        <v>0</v>
      </c>
      <c r="M334" s="296">
        <f ca="1">IFERROR(INDEX(PrnDB!$T$3:$T$17,MATCH(PrnDB!$G334,PrnDB!$R$3:$R$17,0),1),0)</f>
        <v>0</v>
      </c>
      <c r="N334" s="296">
        <f ca="1">IFERROR(INDEX(PrnDB!$U$3:$U$17,MATCH(PrnDB!$G334,PrnDB!$R$3:$R$17,0),1),0)</f>
        <v>0</v>
      </c>
      <c r="O334" s="141" t="b">
        <f t="shared" ca="1" si="44"/>
        <v>0</v>
      </c>
      <c r="P334" s="142" t="str">
        <f ca="1">IF(PrnDB!$L334=0,"",IF(PrnDB!$L334&gt;1,"    ","")&amp;IF(PrnDB!$L334=3,"    ","")&amp;PrnDB!$G334)</f>
        <v/>
      </c>
    </row>
    <row r="335" spans="2:16" x14ac:dyDescent="0.25">
      <c r="B335" s="137">
        <f t="shared" ref="B335:B366" si="45">IFERROR(IF(ROW()+4-299&gt;=ROW(TotalLiabilities1),INDEX(Input,ROW()+1-299,9),0),0)</f>
        <v>0</v>
      </c>
      <c r="C335" s="137">
        <f t="shared" ref="C335:C366" si="46">IFERROR(IF(ROW()+4-299&gt;ROW(TotalLiabilities1),INDEX(Input,ROW()+1-299,10),0),0)</f>
        <v>0</v>
      </c>
      <c r="D335" s="137">
        <f t="shared" ref="D335:D366" si="47">IFERROR(IF(ROW()+4-299&gt;ROW(TotalLiabilities1),INDEX(Input,ROW()+1-299,11),0),0)</f>
        <v>0</v>
      </c>
      <c r="G335" s="143">
        <f ca="1">IF(N334=1,0,OFFSET(B335,PrnDB!$K335,0))</f>
        <v>0</v>
      </c>
      <c r="H335" s="140">
        <f ca="1">OFFSET(C335,PrnDB!$K335,0)</f>
        <v>0</v>
      </c>
      <c r="I335" s="295">
        <f ca="1">OFFSET(D335,PrnDB!$K335,0)</f>
        <v>0</v>
      </c>
      <c r="J335" s="295">
        <f t="shared" si="43"/>
        <v>0</v>
      </c>
      <c r="K335" s="295">
        <f ca="1">IFERROR(ROW(OFFSET(PrnDB!$J335,K334,,450))+MATCH(1,OFFSET(PrnDB!$J335,K334,,450),0)-1-ROW()-IF(OR(N333=1,N333=2),N333,0),1000)</f>
        <v>1000</v>
      </c>
      <c r="L335" s="296">
        <f ca="1">IF(PrnDB!$G335=0,0,IFERROR(INDEX(PrnDB!$S$3:$S$17,MATCH(PrnDB!$G335,PrnDB!$R$3:$R$17,0),1),3))</f>
        <v>0</v>
      </c>
      <c r="M335" s="296">
        <f ca="1">IFERROR(INDEX(PrnDB!$T$3:$T$17,MATCH(PrnDB!$G335,PrnDB!$R$3:$R$17,0),1),0)</f>
        <v>0</v>
      </c>
      <c r="N335" s="296">
        <f ca="1">IFERROR(INDEX(PrnDB!$U$3:$U$17,MATCH(PrnDB!$G335,PrnDB!$R$3:$R$17,0),1),0)</f>
        <v>0</v>
      </c>
      <c r="O335" s="141" t="b">
        <f t="shared" ca="1" si="44"/>
        <v>0</v>
      </c>
      <c r="P335" s="142" t="str">
        <f ca="1">IF(PrnDB!$L335=0,"",IF(PrnDB!$L335&gt;1,"    ","")&amp;IF(PrnDB!$L335=3,"    ","")&amp;PrnDB!$G335)</f>
        <v/>
      </c>
    </row>
    <row r="336" spans="2:16" x14ac:dyDescent="0.25">
      <c r="B336" s="137">
        <f t="shared" si="45"/>
        <v>0</v>
      </c>
      <c r="C336" s="137">
        <f t="shared" si="46"/>
        <v>0</v>
      </c>
      <c r="D336" s="137">
        <f t="shared" si="47"/>
        <v>0</v>
      </c>
      <c r="G336" s="143">
        <f ca="1">IF(N335=1,0,OFFSET(B336,PrnDB!$K336,0))</f>
        <v>0</v>
      </c>
      <c r="H336" s="140">
        <f ca="1">OFFSET(C336,PrnDB!$K336,0)</f>
        <v>0</v>
      </c>
      <c r="I336" s="295">
        <f ca="1">OFFSET(D336,PrnDB!$K336,0)</f>
        <v>0</v>
      </c>
      <c r="J336" s="295">
        <f t="shared" si="43"/>
        <v>0</v>
      </c>
      <c r="K336" s="295">
        <f ca="1">IFERROR(ROW(OFFSET(PrnDB!$J336,K335,,450))+MATCH(1,OFFSET(PrnDB!$J336,K335,,450),0)-1-ROW()-IF(OR(N334=1,N334=2),N334,0),1000)</f>
        <v>1000</v>
      </c>
      <c r="L336" s="296">
        <f ca="1">IF(PrnDB!$G336=0,0,IFERROR(INDEX(PrnDB!$S$3:$S$17,MATCH(PrnDB!$G336,PrnDB!$R$3:$R$17,0),1),3))</f>
        <v>0</v>
      </c>
      <c r="M336" s="296">
        <f ca="1">IFERROR(INDEX(PrnDB!$T$3:$T$17,MATCH(PrnDB!$G336,PrnDB!$R$3:$R$17,0),1),0)</f>
        <v>0</v>
      </c>
      <c r="N336" s="296">
        <f ca="1">IFERROR(INDEX(PrnDB!$U$3:$U$17,MATCH(PrnDB!$G336,PrnDB!$R$3:$R$17,0),1),0)</f>
        <v>0</v>
      </c>
      <c r="O336" s="141" t="b">
        <f t="shared" ca="1" si="44"/>
        <v>0</v>
      </c>
      <c r="P336" s="142" t="str">
        <f ca="1">IF(PrnDB!$L336=0,"",IF(PrnDB!$L336&gt;1,"    ","")&amp;IF(PrnDB!$L336=3,"    ","")&amp;PrnDB!$G336)</f>
        <v/>
      </c>
    </row>
    <row r="337" spans="2:16" x14ac:dyDescent="0.25">
      <c r="B337" s="137">
        <f t="shared" si="45"/>
        <v>0</v>
      </c>
      <c r="C337" s="137">
        <f t="shared" si="46"/>
        <v>0</v>
      </c>
      <c r="D337" s="137">
        <f t="shared" si="47"/>
        <v>0</v>
      </c>
      <c r="G337" s="143">
        <f ca="1">IF(N336=1,0,OFFSET(B337,PrnDB!$K337,0))</f>
        <v>0</v>
      </c>
      <c r="H337" s="140">
        <f ca="1">OFFSET(C337,PrnDB!$K337,0)</f>
        <v>0</v>
      </c>
      <c r="I337" s="295">
        <f ca="1">OFFSET(D337,PrnDB!$K337,0)</f>
        <v>0</v>
      </c>
      <c r="J337" s="295">
        <f t="shared" si="43"/>
        <v>0</v>
      </c>
      <c r="K337" s="295">
        <f ca="1">IFERROR(ROW(OFFSET(PrnDB!$J337,K336,,450))+MATCH(1,OFFSET(PrnDB!$J337,K336,,450),0)-1-ROW()-IF(OR(N335=1,N335=2),N335,0),1000)</f>
        <v>1000</v>
      </c>
      <c r="L337" s="296">
        <f ca="1">IF(PrnDB!$G337=0,0,IFERROR(INDEX(PrnDB!$S$3:$S$17,MATCH(PrnDB!$G337,PrnDB!$R$3:$R$17,0),1),3))</f>
        <v>0</v>
      </c>
      <c r="M337" s="296">
        <f ca="1">IFERROR(INDEX(PrnDB!$T$3:$T$17,MATCH(PrnDB!$G337,PrnDB!$R$3:$R$17,0),1),0)</f>
        <v>0</v>
      </c>
      <c r="N337" s="296">
        <f ca="1">IFERROR(INDEX(PrnDB!$U$3:$U$17,MATCH(PrnDB!$G337,PrnDB!$R$3:$R$17,0),1),0)</f>
        <v>0</v>
      </c>
      <c r="O337" s="141" t="b">
        <f t="shared" ca="1" si="44"/>
        <v>0</v>
      </c>
      <c r="P337" s="142" t="str">
        <f ca="1">IF(PrnDB!$L337=0,"",IF(PrnDB!$L337&gt;1,"    ","")&amp;IF(PrnDB!$L337=3,"    ","")&amp;PrnDB!$G337)</f>
        <v/>
      </c>
    </row>
    <row r="338" spans="2:16" x14ac:dyDescent="0.25">
      <c r="B338" s="137">
        <f t="shared" si="45"/>
        <v>0</v>
      </c>
      <c r="C338" s="137">
        <f t="shared" si="46"/>
        <v>0</v>
      </c>
      <c r="D338" s="137">
        <f t="shared" si="47"/>
        <v>0</v>
      </c>
      <c r="G338" s="143">
        <f ca="1">IF(N337=1,0,OFFSET(B338,PrnDB!$K338,0))</f>
        <v>0</v>
      </c>
      <c r="H338" s="140">
        <f ca="1">OFFSET(C338,PrnDB!$K338,0)</f>
        <v>0</v>
      </c>
      <c r="I338" s="295">
        <f ca="1">OFFSET(D338,PrnDB!$K338,0)</f>
        <v>0</v>
      </c>
      <c r="J338" s="295">
        <f t="shared" si="43"/>
        <v>0</v>
      </c>
      <c r="K338" s="295">
        <f ca="1">IFERROR(ROW(OFFSET(PrnDB!$J338,K337,,450))+MATCH(1,OFFSET(PrnDB!$J338,K337,,450),0)-1-ROW()-IF(OR(N336=1,N336=2),N336,0),1000)</f>
        <v>1000</v>
      </c>
      <c r="L338" s="296">
        <f ca="1">IF(PrnDB!$G338=0,0,IFERROR(INDEX(PrnDB!$S$3:$S$17,MATCH(PrnDB!$G338,PrnDB!$R$3:$R$17,0),1),3))</f>
        <v>0</v>
      </c>
      <c r="M338" s="296">
        <f ca="1">IFERROR(INDEX(PrnDB!$T$3:$T$17,MATCH(PrnDB!$G338,PrnDB!$R$3:$R$17,0),1),0)</f>
        <v>0</v>
      </c>
      <c r="N338" s="296">
        <f ca="1">IFERROR(INDEX(PrnDB!$U$3:$U$17,MATCH(PrnDB!$G338,PrnDB!$R$3:$R$17,0),1),0)</f>
        <v>0</v>
      </c>
      <c r="O338" s="141" t="b">
        <f t="shared" ca="1" si="44"/>
        <v>0</v>
      </c>
      <c r="P338" s="142" t="str">
        <f ca="1">IF(PrnDB!$L338=0,"",IF(PrnDB!$L338&gt;1,"    ","")&amp;IF(PrnDB!$L338=3,"    ","")&amp;PrnDB!$G338)</f>
        <v/>
      </c>
    </row>
    <row r="339" spans="2:16" x14ac:dyDescent="0.25">
      <c r="B339" s="137">
        <f t="shared" si="45"/>
        <v>0</v>
      </c>
      <c r="C339" s="137">
        <f t="shared" si="46"/>
        <v>0</v>
      </c>
      <c r="D339" s="137">
        <f t="shared" si="47"/>
        <v>0</v>
      </c>
      <c r="G339" s="143">
        <f ca="1">IF(N338=1,0,OFFSET(B339,PrnDB!$K339,0))</f>
        <v>0</v>
      </c>
      <c r="H339" s="140">
        <f ca="1">OFFSET(C339,PrnDB!$K339,0)</f>
        <v>0</v>
      </c>
      <c r="I339" s="295">
        <f ca="1">OFFSET(D339,PrnDB!$K339,0)</f>
        <v>0</v>
      </c>
      <c r="J339" s="295">
        <f t="shared" si="43"/>
        <v>0</v>
      </c>
      <c r="K339" s="295">
        <f ca="1">IFERROR(ROW(OFFSET(PrnDB!$J339,K338,,450))+MATCH(1,OFFSET(PrnDB!$J339,K338,,450),0)-1-ROW()-IF(OR(N337=1,N337=2),N337,0),1000)</f>
        <v>1000</v>
      </c>
      <c r="L339" s="296">
        <f ca="1">IF(PrnDB!$G339=0,0,IFERROR(INDEX(PrnDB!$S$3:$S$17,MATCH(PrnDB!$G339,PrnDB!$R$3:$R$17,0),1),3))</f>
        <v>0</v>
      </c>
      <c r="M339" s="296">
        <f ca="1">IFERROR(INDEX(PrnDB!$T$3:$T$17,MATCH(PrnDB!$G339,PrnDB!$R$3:$R$17,0),1),0)</f>
        <v>0</v>
      </c>
      <c r="N339" s="296">
        <f ca="1">IFERROR(INDEX(PrnDB!$U$3:$U$17,MATCH(PrnDB!$G339,PrnDB!$R$3:$R$17,0),1),0)</f>
        <v>0</v>
      </c>
      <c r="O339" s="141" t="b">
        <f t="shared" ca="1" si="44"/>
        <v>0</v>
      </c>
      <c r="P339" s="142" t="str">
        <f ca="1">IF(PrnDB!$L339=0,"",IF(PrnDB!$L339&gt;1,"    ","")&amp;IF(PrnDB!$L339=3,"    ","")&amp;PrnDB!$G339)</f>
        <v/>
      </c>
    </row>
    <row r="340" spans="2:16" x14ac:dyDescent="0.25">
      <c r="B340" s="137">
        <f t="shared" si="45"/>
        <v>0</v>
      </c>
      <c r="C340" s="137">
        <f t="shared" si="46"/>
        <v>0</v>
      </c>
      <c r="D340" s="137">
        <f t="shared" si="47"/>
        <v>0</v>
      </c>
      <c r="G340" s="143">
        <f ca="1">IF(N339=1,0,OFFSET(B340,PrnDB!$K340,0))</f>
        <v>0</v>
      </c>
      <c r="H340" s="140">
        <f ca="1">OFFSET(C340,PrnDB!$K340,0)</f>
        <v>0</v>
      </c>
      <c r="I340" s="295">
        <f ca="1">OFFSET(D340,PrnDB!$K340,0)</f>
        <v>0</v>
      </c>
      <c r="J340" s="295">
        <f t="shared" si="43"/>
        <v>0</v>
      </c>
      <c r="K340" s="295">
        <f ca="1">IFERROR(ROW(OFFSET(PrnDB!$J340,K339,,450))+MATCH(1,OFFSET(PrnDB!$J340,K339,,450),0)-1-ROW()-IF(OR(N338=1,N338=2),N338,0),1000)</f>
        <v>1000</v>
      </c>
      <c r="L340" s="296">
        <f ca="1">IF(PrnDB!$G340=0,0,IFERROR(INDEX(PrnDB!$S$3:$S$17,MATCH(PrnDB!$G340,PrnDB!$R$3:$R$17,0),1),3))</f>
        <v>0</v>
      </c>
      <c r="M340" s="296">
        <f ca="1">IFERROR(INDEX(PrnDB!$T$3:$T$17,MATCH(PrnDB!$G340,PrnDB!$R$3:$R$17,0),1),0)</f>
        <v>0</v>
      </c>
      <c r="N340" s="296">
        <f ca="1">IFERROR(INDEX(PrnDB!$U$3:$U$17,MATCH(PrnDB!$G340,PrnDB!$R$3:$R$17,0),1),0)</f>
        <v>0</v>
      </c>
      <c r="O340" s="141" t="b">
        <f t="shared" ca="1" si="44"/>
        <v>0</v>
      </c>
      <c r="P340" s="142" t="str">
        <f ca="1">IF(PrnDB!$L340=0,"",IF(PrnDB!$L340&gt;1,"    ","")&amp;IF(PrnDB!$L340=3,"    ","")&amp;PrnDB!$G340)</f>
        <v/>
      </c>
    </row>
    <row r="341" spans="2:16" x14ac:dyDescent="0.25">
      <c r="B341" s="137">
        <f t="shared" si="45"/>
        <v>0</v>
      </c>
      <c r="C341" s="137">
        <f t="shared" si="46"/>
        <v>0</v>
      </c>
      <c r="D341" s="137">
        <f t="shared" si="47"/>
        <v>0</v>
      </c>
      <c r="G341" s="143">
        <f ca="1">IF(N340=1,0,OFFSET(B341,PrnDB!$K341,0))</f>
        <v>0</v>
      </c>
      <c r="H341" s="140">
        <f ca="1">OFFSET(C341,PrnDB!$K341,0)</f>
        <v>0</v>
      </c>
      <c r="I341" s="295">
        <f ca="1">OFFSET(D341,PrnDB!$K341,0)</f>
        <v>0</v>
      </c>
      <c r="J341" s="295">
        <f t="shared" si="43"/>
        <v>0</v>
      </c>
      <c r="K341" s="295">
        <f ca="1">IFERROR(ROW(OFFSET(PrnDB!$J341,K340,,450))+MATCH(1,OFFSET(PrnDB!$J341,K340,,450),0)-1-ROW()-IF(OR(N339=1,N339=2),N339,0),1000)</f>
        <v>1000</v>
      </c>
      <c r="L341" s="296">
        <f ca="1">IF(PrnDB!$G341=0,0,IFERROR(INDEX(PrnDB!$S$3:$S$17,MATCH(PrnDB!$G341,PrnDB!$R$3:$R$17,0),1),3))</f>
        <v>0</v>
      </c>
      <c r="M341" s="296">
        <f ca="1">IFERROR(INDEX(PrnDB!$T$3:$T$17,MATCH(PrnDB!$G341,PrnDB!$R$3:$R$17,0),1),0)</f>
        <v>0</v>
      </c>
      <c r="N341" s="296">
        <f ca="1">IFERROR(INDEX(PrnDB!$U$3:$U$17,MATCH(PrnDB!$G341,PrnDB!$R$3:$R$17,0),1),0)</f>
        <v>0</v>
      </c>
      <c r="O341" s="141" t="b">
        <f t="shared" ca="1" si="44"/>
        <v>0</v>
      </c>
      <c r="P341" s="142" t="str">
        <f ca="1">IF(PrnDB!$L341=0,"",IF(PrnDB!$L341&gt;1,"    ","")&amp;IF(PrnDB!$L341=3,"    ","")&amp;PrnDB!$G341)</f>
        <v/>
      </c>
    </row>
    <row r="342" spans="2:16" x14ac:dyDescent="0.25">
      <c r="B342" s="137">
        <f t="shared" si="45"/>
        <v>0</v>
      </c>
      <c r="C342" s="137">
        <f t="shared" si="46"/>
        <v>0</v>
      </c>
      <c r="D342" s="137">
        <f t="shared" si="47"/>
        <v>0</v>
      </c>
      <c r="G342" s="143">
        <f ca="1">IF(N341=1,0,OFFSET(B342,PrnDB!$K342,0))</f>
        <v>0</v>
      </c>
      <c r="H342" s="140">
        <f ca="1">OFFSET(C342,PrnDB!$K342,0)</f>
        <v>0</v>
      </c>
      <c r="I342" s="295">
        <f ca="1">OFFSET(D342,PrnDB!$K342,0)</f>
        <v>0</v>
      </c>
      <c r="J342" s="295">
        <f t="shared" si="43"/>
        <v>0</v>
      </c>
      <c r="K342" s="295">
        <f ca="1">IFERROR(ROW(OFFSET(PrnDB!$J342,K341,,450))+MATCH(1,OFFSET(PrnDB!$J342,K341,,450),0)-1-ROW()-IF(OR(N340=1,N340=2),N340,0),1000)</f>
        <v>1000</v>
      </c>
      <c r="L342" s="296">
        <f ca="1">IF(PrnDB!$G342=0,0,IFERROR(INDEX(PrnDB!$S$3:$S$17,MATCH(PrnDB!$G342,PrnDB!$R$3:$R$17,0),1),3))</f>
        <v>0</v>
      </c>
      <c r="M342" s="296">
        <f ca="1">IFERROR(INDEX(PrnDB!$T$3:$T$17,MATCH(PrnDB!$G342,PrnDB!$R$3:$R$17,0),1),0)</f>
        <v>0</v>
      </c>
      <c r="N342" s="296">
        <f ca="1">IFERROR(INDEX(PrnDB!$U$3:$U$17,MATCH(PrnDB!$G342,PrnDB!$R$3:$R$17,0),1),0)</f>
        <v>0</v>
      </c>
      <c r="O342" s="141" t="b">
        <f t="shared" ca="1" si="44"/>
        <v>0</v>
      </c>
      <c r="P342" s="142" t="str">
        <f ca="1">IF(PrnDB!$L342=0,"",IF(PrnDB!$L342&gt;1,"    ","")&amp;IF(PrnDB!$L342=3,"    ","")&amp;PrnDB!$G342)</f>
        <v/>
      </c>
    </row>
    <row r="343" spans="2:16" x14ac:dyDescent="0.25">
      <c r="B343" s="137">
        <f t="shared" si="45"/>
        <v>0</v>
      </c>
      <c r="C343" s="137">
        <f t="shared" si="46"/>
        <v>0</v>
      </c>
      <c r="D343" s="137">
        <f t="shared" si="47"/>
        <v>0</v>
      </c>
      <c r="G343" s="143">
        <f ca="1">IF(N342=1,0,OFFSET(B343,PrnDB!$K343,0))</f>
        <v>0</v>
      </c>
      <c r="H343" s="140">
        <f ca="1">OFFSET(C343,PrnDB!$K343,0)</f>
        <v>0</v>
      </c>
      <c r="I343" s="295">
        <f ca="1">OFFSET(D343,PrnDB!$K343,0)</f>
        <v>0</v>
      </c>
      <c r="J343" s="295">
        <f t="shared" si="43"/>
        <v>0</v>
      </c>
      <c r="K343" s="295">
        <f ca="1">IFERROR(ROW(OFFSET(PrnDB!$J343,K342,,450))+MATCH(1,OFFSET(PrnDB!$J343,K342,,450),0)-1-ROW()-IF(OR(N341=1,N341=2),N341,0),1000)</f>
        <v>1000</v>
      </c>
      <c r="L343" s="296">
        <f ca="1">IF(PrnDB!$G343=0,0,IFERROR(INDEX(PrnDB!$S$3:$S$17,MATCH(PrnDB!$G343,PrnDB!$R$3:$R$17,0),1),3))</f>
        <v>0</v>
      </c>
      <c r="M343" s="296">
        <f ca="1">IFERROR(INDEX(PrnDB!$T$3:$T$17,MATCH(PrnDB!$G343,PrnDB!$R$3:$R$17,0),1),0)</f>
        <v>0</v>
      </c>
      <c r="N343" s="296">
        <f ca="1">IFERROR(INDEX(PrnDB!$U$3:$U$17,MATCH(PrnDB!$G343,PrnDB!$R$3:$R$17,0),1),0)</f>
        <v>0</v>
      </c>
      <c r="O343" s="141" t="b">
        <f t="shared" ca="1" si="44"/>
        <v>0</v>
      </c>
      <c r="P343" s="142" t="str">
        <f ca="1">IF(PrnDB!$L343=0,"",IF(PrnDB!$L343&gt;1,"    ","")&amp;IF(PrnDB!$L343=3,"    ","")&amp;PrnDB!$G343)</f>
        <v/>
      </c>
    </row>
    <row r="344" spans="2:16" x14ac:dyDescent="0.25">
      <c r="B344" s="137">
        <f t="shared" si="45"/>
        <v>0</v>
      </c>
      <c r="C344" s="137">
        <f t="shared" si="46"/>
        <v>0</v>
      </c>
      <c r="D344" s="137">
        <f t="shared" si="47"/>
        <v>0</v>
      </c>
      <c r="G344" s="143">
        <f ca="1">IF(N343=1,0,OFFSET(B344,PrnDB!$K344,0))</f>
        <v>0</v>
      </c>
      <c r="H344" s="140">
        <f ca="1">OFFSET(C344,PrnDB!$K344,0)</f>
        <v>0</v>
      </c>
      <c r="I344" s="295">
        <f ca="1">OFFSET(D344,PrnDB!$K344,0)</f>
        <v>0</v>
      </c>
      <c r="J344" s="295">
        <f t="shared" si="43"/>
        <v>0</v>
      </c>
      <c r="K344" s="295">
        <f ca="1">IFERROR(ROW(OFFSET(PrnDB!$J344,K343,,450))+MATCH(1,OFFSET(PrnDB!$J344,K343,,450),0)-1-ROW()-IF(OR(N342=1,N342=2),N342,0),1000)</f>
        <v>1000</v>
      </c>
      <c r="L344" s="296">
        <f ca="1">IF(PrnDB!$G344=0,0,IFERROR(INDEX(PrnDB!$S$3:$S$17,MATCH(PrnDB!$G344,PrnDB!$R$3:$R$17,0),1),3))</f>
        <v>0</v>
      </c>
      <c r="M344" s="296">
        <f ca="1">IFERROR(INDEX(PrnDB!$T$3:$T$17,MATCH(PrnDB!$G344,PrnDB!$R$3:$R$17,0),1),0)</f>
        <v>0</v>
      </c>
      <c r="N344" s="296">
        <f ca="1">IFERROR(INDEX(PrnDB!$U$3:$U$17,MATCH(PrnDB!$G344,PrnDB!$R$3:$R$17,0),1),0)</f>
        <v>0</v>
      </c>
      <c r="O344" s="141" t="b">
        <f t="shared" ca="1" si="44"/>
        <v>0</v>
      </c>
      <c r="P344" s="142" t="str">
        <f ca="1">IF(PrnDB!$L344=0,"",IF(PrnDB!$L344&gt;1,"    ","")&amp;IF(PrnDB!$L344=3,"    ","")&amp;PrnDB!$G344)</f>
        <v/>
      </c>
    </row>
    <row r="345" spans="2:16" x14ac:dyDescent="0.25">
      <c r="B345" s="137">
        <f t="shared" si="45"/>
        <v>0</v>
      </c>
      <c r="C345" s="137">
        <f t="shared" si="46"/>
        <v>0</v>
      </c>
      <c r="D345" s="137">
        <f t="shared" si="47"/>
        <v>0</v>
      </c>
      <c r="G345" s="143">
        <f ca="1">IF(N344=1,0,OFFSET(B345,PrnDB!$K345,0))</f>
        <v>0</v>
      </c>
      <c r="H345" s="140">
        <f ca="1">OFFSET(C345,PrnDB!$K345,0)</f>
        <v>0</v>
      </c>
      <c r="I345" s="295">
        <f ca="1">OFFSET(D345,PrnDB!$K345,0)</f>
        <v>0</v>
      </c>
      <c r="J345" s="295">
        <f t="shared" si="43"/>
        <v>0</v>
      </c>
      <c r="K345" s="295">
        <f ca="1">IFERROR(ROW(OFFSET(PrnDB!$J345,K344,,450))+MATCH(1,OFFSET(PrnDB!$J345,K344,,450),0)-1-ROW()-IF(OR(N343=1,N343=2),N343,0),1000)</f>
        <v>1000</v>
      </c>
      <c r="L345" s="296">
        <f ca="1">IF(PrnDB!$G345=0,0,IFERROR(INDEX(PrnDB!$S$3:$S$17,MATCH(PrnDB!$G345,PrnDB!$R$3:$R$17,0),1),3))</f>
        <v>0</v>
      </c>
      <c r="M345" s="296">
        <f ca="1">IFERROR(INDEX(PrnDB!$T$3:$T$17,MATCH(PrnDB!$G345,PrnDB!$R$3:$R$17,0),1),0)</f>
        <v>0</v>
      </c>
      <c r="N345" s="296">
        <f ca="1">IFERROR(INDEX(PrnDB!$U$3:$U$17,MATCH(PrnDB!$G345,PrnDB!$R$3:$R$17,0),1),0)</f>
        <v>0</v>
      </c>
      <c r="O345" s="141" t="b">
        <f t="shared" ca="1" si="44"/>
        <v>0</v>
      </c>
      <c r="P345" s="142" t="str">
        <f ca="1">IF(PrnDB!$L345=0,"",IF(PrnDB!$L345&gt;1,"    ","")&amp;IF(PrnDB!$L345=3,"    ","")&amp;PrnDB!$G345)</f>
        <v/>
      </c>
    </row>
    <row r="346" spans="2:16" x14ac:dyDescent="0.25">
      <c r="B346" s="137">
        <f t="shared" si="45"/>
        <v>0</v>
      </c>
      <c r="C346" s="137">
        <f t="shared" si="46"/>
        <v>0</v>
      </c>
      <c r="D346" s="137">
        <f t="shared" si="47"/>
        <v>0</v>
      </c>
      <c r="G346" s="143">
        <f ca="1">IF(N345=1,0,OFFSET(B346,PrnDB!$K346,0))</f>
        <v>0</v>
      </c>
      <c r="H346" s="140">
        <f ca="1">OFFSET(C346,PrnDB!$K346,0)</f>
        <v>0</v>
      </c>
      <c r="I346" s="295">
        <f ca="1">OFFSET(D346,PrnDB!$K346,0)</f>
        <v>0</v>
      </c>
      <c r="J346" s="295">
        <f t="shared" si="43"/>
        <v>0</v>
      </c>
      <c r="K346" s="295">
        <f ca="1">IFERROR(ROW(OFFSET(PrnDB!$J346,K345,,450))+MATCH(1,OFFSET(PrnDB!$J346,K345,,450),0)-1-ROW()-IF(OR(N344=1,N344=2),N344,0),1000)</f>
        <v>1000</v>
      </c>
      <c r="L346" s="296">
        <f ca="1">IF(PrnDB!$G346=0,0,IFERROR(INDEX(PrnDB!$S$3:$S$17,MATCH(PrnDB!$G346,PrnDB!$R$3:$R$17,0),1),3))</f>
        <v>0</v>
      </c>
      <c r="M346" s="296">
        <f ca="1">IFERROR(INDEX(PrnDB!$T$3:$T$17,MATCH(PrnDB!$G346,PrnDB!$R$3:$R$17,0),1),0)</f>
        <v>0</v>
      </c>
      <c r="N346" s="296">
        <f ca="1">IFERROR(INDEX(PrnDB!$U$3:$U$17,MATCH(PrnDB!$G346,PrnDB!$R$3:$R$17,0),1),0)</f>
        <v>0</v>
      </c>
      <c r="O346" s="141" t="b">
        <f t="shared" ca="1" si="44"/>
        <v>0</v>
      </c>
      <c r="P346" s="142" t="str">
        <f ca="1">IF(PrnDB!$L346=0,"",IF(PrnDB!$L346&gt;1,"    ","")&amp;IF(PrnDB!$L346=3,"    ","")&amp;PrnDB!$G346)</f>
        <v/>
      </c>
    </row>
    <row r="347" spans="2:16" x14ac:dyDescent="0.25">
      <c r="B347" s="137">
        <f t="shared" si="45"/>
        <v>0</v>
      </c>
      <c r="C347" s="137">
        <f t="shared" si="46"/>
        <v>0</v>
      </c>
      <c r="D347" s="137">
        <f t="shared" si="47"/>
        <v>0</v>
      </c>
      <c r="G347" s="143">
        <f ca="1">IF(N346=1,0,OFFSET(B347,PrnDB!$K347,0))</f>
        <v>0</v>
      </c>
      <c r="H347" s="140">
        <f ca="1">OFFSET(C347,PrnDB!$K347,0)</f>
        <v>0</v>
      </c>
      <c r="I347" s="295">
        <f ca="1">OFFSET(D347,PrnDB!$K347,0)</f>
        <v>0</v>
      </c>
      <c r="J347" s="295">
        <f t="shared" si="43"/>
        <v>0</v>
      </c>
      <c r="K347" s="295">
        <f ca="1">IFERROR(ROW(OFFSET(PrnDB!$J347,K346,,450))+MATCH(1,OFFSET(PrnDB!$J347,K346,,450),0)-1-ROW()-IF(OR(N345=1,N345=2),N345,0),1000)</f>
        <v>1000</v>
      </c>
      <c r="L347" s="296">
        <f ca="1">IF(PrnDB!$G347=0,0,IFERROR(INDEX(PrnDB!$S$3:$S$17,MATCH(PrnDB!$G347,PrnDB!$R$3:$R$17,0),1),3))</f>
        <v>0</v>
      </c>
      <c r="M347" s="296">
        <f ca="1">IFERROR(INDEX(PrnDB!$T$3:$T$17,MATCH(PrnDB!$G347,PrnDB!$R$3:$R$17,0),1),0)</f>
        <v>0</v>
      </c>
      <c r="N347" s="296">
        <f ca="1">IFERROR(INDEX(PrnDB!$U$3:$U$17,MATCH(PrnDB!$G347,PrnDB!$R$3:$R$17,0),1),0)</f>
        <v>0</v>
      </c>
      <c r="O347" s="141" t="b">
        <f t="shared" ca="1" si="44"/>
        <v>0</v>
      </c>
      <c r="P347" s="142" t="str">
        <f ca="1">IF(PrnDB!$L347=0,"",IF(PrnDB!$L347&gt;1,"    ","")&amp;IF(PrnDB!$L347=3,"    ","")&amp;PrnDB!$G347)</f>
        <v/>
      </c>
    </row>
    <row r="348" spans="2:16" x14ac:dyDescent="0.25">
      <c r="B348" s="137">
        <f t="shared" si="45"/>
        <v>0</v>
      </c>
      <c r="C348" s="137">
        <f t="shared" si="46"/>
        <v>0</v>
      </c>
      <c r="D348" s="137">
        <f t="shared" si="47"/>
        <v>0</v>
      </c>
      <c r="G348" s="143">
        <f ca="1">IF(N347=1,0,OFFSET(B348,PrnDB!$K348,0))</f>
        <v>0</v>
      </c>
      <c r="H348" s="140">
        <f ca="1">OFFSET(C348,PrnDB!$K348,0)</f>
        <v>0</v>
      </c>
      <c r="I348" s="295">
        <f ca="1">OFFSET(D348,PrnDB!$K348,0)</f>
        <v>0</v>
      </c>
      <c r="J348" s="295">
        <f t="shared" si="43"/>
        <v>0</v>
      </c>
      <c r="K348" s="295">
        <f ca="1">IFERROR(ROW(OFFSET(PrnDB!$J348,K347,,450))+MATCH(1,OFFSET(PrnDB!$J348,K347,,450),0)-1-ROW()-IF(OR(N346=1,N346=2),N346,0),1000)</f>
        <v>1000</v>
      </c>
      <c r="L348" s="296">
        <f ca="1">IF(PrnDB!$G348=0,0,IFERROR(INDEX(PrnDB!$S$3:$S$17,MATCH(PrnDB!$G348,PrnDB!$R$3:$R$17,0),1),3))</f>
        <v>0</v>
      </c>
      <c r="M348" s="296">
        <f ca="1">IFERROR(INDEX(PrnDB!$T$3:$T$17,MATCH(PrnDB!$G348,PrnDB!$R$3:$R$17,0),1),0)</f>
        <v>0</v>
      </c>
      <c r="N348" s="296">
        <f ca="1">IFERROR(INDEX(PrnDB!$U$3:$U$17,MATCH(PrnDB!$G348,PrnDB!$R$3:$R$17,0),1),0)</f>
        <v>0</v>
      </c>
      <c r="O348" s="141" t="b">
        <f t="shared" ca="1" si="44"/>
        <v>0</v>
      </c>
      <c r="P348" s="142" t="str">
        <f ca="1">IF(PrnDB!$L348=0,"",IF(PrnDB!$L348&gt;1,"    ","")&amp;IF(PrnDB!$L348=3,"    ","")&amp;PrnDB!$G348)</f>
        <v/>
      </c>
    </row>
    <row r="349" spans="2:16" x14ac:dyDescent="0.25">
      <c r="B349" s="137">
        <f t="shared" si="45"/>
        <v>0</v>
      </c>
      <c r="C349" s="137">
        <f t="shared" si="46"/>
        <v>0</v>
      </c>
      <c r="D349" s="137">
        <f t="shared" si="47"/>
        <v>0</v>
      </c>
      <c r="G349" s="143">
        <f ca="1">IF(N348=1,0,OFFSET(B349,PrnDB!$K349,0))</f>
        <v>0</v>
      </c>
      <c r="H349" s="140">
        <f ca="1">OFFSET(C349,PrnDB!$K349,0)</f>
        <v>0</v>
      </c>
      <c r="I349" s="295">
        <f ca="1">OFFSET(D349,PrnDB!$K349,0)</f>
        <v>0</v>
      </c>
      <c r="J349" s="295">
        <f t="shared" si="43"/>
        <v>0</v>
      </c>
      <c r="K349" s="295">
        <f ca="1">IFERROR(ROW(OFFSET(PrnDB!$J349,K348,,450))+MATCH(1,OFFSET(PrnDB!$J349,K348,,450),0)-1-ROW()-IF(OR(N347=1,N347=2),N347,0),1000)</f>
        <v>1000</v>
      </c>
      <c r="L349" s="296">
        <f ca="1">IF(PrnDB!$G349=0,0,IFERROR(INDEX(PrnDB!$S$3:$S$17,MATCH(PrnDB!$G349,PrnDB!$R$3:$R$17,0),1),3))</f>
        <v>0</v>
      </c>
      <c r="M349" s="296">
        <f ca="1">IFERROR(INDEX(PrnDB!$T$3:$T$17,MATCH(PrnDB!$G349,PrnDB!$R$3:$R$17,0),1),0)</f>
        <v>0</v>
      </c>
      <c r="N349" s="296">
        <f ca="1">IFERROR(INDEX(PrnDB!$U$3:$U$17,MATCH(PrnDB!$G349,PrnDB!$R$3:$R$17,0),1),0)</f>
        <v>0</v>
      </c>
      <c r="O349" s="141" t="b">
        <f t="shared" ca="1" si="44"/>
        <v>0</v>
      </c>
      <c r="P349" s="142" t="str">
        <f ca="1">IF(PrnDB!$L349=0,"",IF(PrnDB!$L349&gt;1,"    ","")&amp;IF(PrnDB!$L349=3,"    ","")&amp;PrnDB!$G349)</f>
        <v/>
      </c>
    </row>
    <row r="350" spans="2:16" x14ac:dyDescent="0.25">
      <c r="B350" s="137">
        <f t="shared" si="45"/>
        <v>0</v>
      </c>
      <c r="C350" s="137">
        <f t="shared" si="46"/>
        <v>0</v>
      </c>
      <c r="D350" s="137">
        <f t="shared" si="47"/>
        <v>0</v>
      </c>
      <c r="G350" s="143">
        <f ca="1">IF(N349=1,0,OFFSET(B350,PrnDB!$K350,0))</f>
        <v>0</v>
      </c>
      <c r="H350" s="140">
        <f ca="1">OFFSET(C350,PrnDB!$K350,0)</f>
        <v>0</v>
      </c>
      <c r="I350" s="295">
        <f ca="1">OFFSET(D350,PrnDB!$K350,0)</f>
        <v>0</v>
      </c>
      <c r="J350" s="295">
        <f t="shared" si="43"/>
        <v>0</v>
      </c>
      <c r="K350" s="295">
        <f ca="1">IFERROR(ROW(OFFSET(PrnDB!$J350,K349,,450))+MATCH(1,OFFSET(PrnDB!$J350,K349,,450),0)-1-ROW()-IF(OR(N348=1,N348=2),N348,0),1000)</f>
        <v>1000</v>
      </c>
      <c r="L350" s="296">
        <f ca="1">IF(PrnDB!$G350=0,0,IFERROR(INDEX(PrnDB!$S$3:$S$17,MATCH(PrnDB!$G350,PrnDB!$R$3:$R$17,0),1),3))</f>
        <v>0</v>
      </c>
      <c r="M350" s="296">
        <f ca="1">IFERROR(INDEX(PrnDB!$T$3:$T$17,MATCH(PrnDB!$G350,PrnDB!$R$3:$R$17,0),1),0)</f>
        <v>0</v>
      </c>
      <c r="N350" s="296">
        <f ca="1">IFERROR(INDEX(PrnDB!$U$3:$U$17,MATCH(PrnDB!$G350,PrnDB!$R$3:$R$17,0),1),0)</f>
        <v>0</v>
      </c>
      <c r="O350" s="141" t="b">
        <f t="shared" ca="1" si="44"/>
        <v>0</v>
      </c>
      <c r="P350" s="142" t="str">
        <f ca="1">IF(PrnDB!$L350=0,"",IF(PrnDB!$L350&gt;1,"    ","")&amp;IF(PrnDB!$L350=3,"    ","")&amp;PrnDB!$G350)</f>
        <v/>
      </c>
    </row>
    <row r="351" spans="2:16" x14ac:dyDescent="0.25">
      <c r="B351" s="137">
        <f t="shared" si="45"/>
        <v>0</v>
      </c>
      <c r="C351" s="137">
        <f t="shared" si="46"/>
        <v>0</v>
      </c>
      <c r="D351" s="137">
        <f t="shared" si="47"/>
        <v>0</v>
      </c>
      <c r="G351" s="143">
        <f ca="1">IF(N350=1,0,OFFSET(B351,PrnDB!$K351,0))</f>
        <v>0</v>
      </c>
      <c r="H351" s="140">
        <f ca="1">OFFSET(C351,PrnDB!$K351,0)</f>
        <v>0</v>
      </c>
      <c r="I351" s="295">
        <f ca="1">OFFSET(D351,PrnDB!$K351,0)</f>
        <v>0</v>
      </c>
      <c r="J351" s="295">
        <f t="shared" si="43"/>
        <v>0</v>
      </c>
      <c r="K351" s="295">
        <f ca="1">IFERROR(ROW(OFFSET(PrnDB!$J351,K350,,450))+MATCH(1,OFFSET(PrnDB!$J351,K350,,450),0)-1-ROW()-IF(OR(N349=1,N349=2),N349,0),1000)</f>
        <v>1000</v>
      </c>
      <c r="L351" s="296">
        <f ca="1">IF(PrnDB!$G351=0,0,IFERROR(INDEX(PrnDB!$S$3:$S$17,MATCH(PrnDB!$G351,PrnDB!$R$3:$R$17,0),1),3))</f>
        <v>0</v>
      </c>
      <c r="M351" s="296">
        <f ca="1">IFERROR(INDEX(PrnDB!$T$3:$T$17,MATCH(PrnDB!$G351,PrnDB!$R$3:$R$17,0),1),0)</f>
        <v>0</v>
      </c>
      <c r="N351" s="296">
        <f ca="1">IFERROR(INDEX(PrnDB!$U$3:$U$17,MATCH(PrnDB!$G351,PrnDB!$R$3:$R$17,0),1),0)</f>
        <v>0</v>
      </c>
      <c r="O351" s="141" t="b">
        <f t="shared" ca="1" si="44"/>
        <v>0</v>
      </c>
      <c r="P351" s="142" t="str">
        <f ca="1">IF(PrnDB!$L351=0,"",IF(PrnDB!$L351&gt;1,"    ","")&amp;IF(PrnDB!$L351=3,"    ","")&amp;PrnDB!$G351)</f>
        <v/>
      </c>
    </row>
    <row r="352" spans="2:16" x14ac:dyDescent="0.25">
      <c r="B352" s="137">
        <f t="shared" si="45"/>
        <v>0</v>
      </c>
      <c r="C352" s="137">
        <f t="shared" si="46"/>
        <v>0</v>
      </c>
      <c r="D352" s="137">
        <f t="shared" si="47"/>
        <v>0</v>
      </c>
      <c r="G352" s="143">
        <f ca="1">IF(N351=1,0,OFFSET(B352,PrnDB!$K352,0))</f>
        <v>0</v>
      </c>
      <c r="H352" s="140">
        <f ca="1">OFFSET(C352,PrnDB!$K352,0)</f>
        <v>0</v>
      </c>
      <c r="I352" s="295">
        <f ca="1">OFFSET(D352,PrnDB!$K352,0)</f>
        <v>0</v>
      </c>
      <c r="J352" s="295">
        <f t="shared" si="43"/>
        <v>0</v>
      </c>
      <c r="K352" s="295">
        <f ca="1">IFERROR(ROW(OFFSET(PrnDB!$J352,K351,,450))+MATCH(1,OFFSET(PrnDB!$J352,K351,,450),0)-1-ROW()-IF(OR(N350=1,N350=2),N350,0),1000)</f>
        <v>1000</v>
      </c>
      <c r="L352" s="296">
        <f ca="1">IF(PrnDB!$G352=0,0,IFERROR(INDEX(PrnDB!$S$3:$S$17,MATCH(PrnDB!$G352,PrnDB!$R$3:$R$17,0),1),3))</f>
        <v>0</v>
      </c>
      <c r="M352" s="296">
        <f ca="1">IFERROR(INDEX(PrnDB!$T$3:$T$17,MATCH(PrnDB!$G352,PrnDB!$R$3:$R$17,0),1),0)</f>
        <v>0</v>
      </c>
      <c r="N352" s="296">
        <f ca="1">IFERROR(INDEX(PrnDB!$U$3:$U$17,MATCH(PrnDB!$G352,PrnDB!$R$3:$R$17,0),1),0)</f>
        <v>0</v>
      </c>
      <c r="O352" s="141" t="b">
        <f t="shared" ca="1" si="44"/>
        <v>0</v>
      </c>
      <c r="P352" s="142" t="str">
        <f ca="1">IF(PrnDB!$L352=0,"",IF(PrnDB!$L352&gt;1,"    ","")&amp;IF(PrnDB!$L352=3,"    ","")&amp;PrnDB!$G352)</f>
        <v/>
      </c>
    </row>
    <row r="353" spans="2:16" x14ac:dyDescent="0.25">
      <c r="B353" s="137">
        <f t="shared" si="45"/>
        <v>0</v>
      </c>
      <c r="C353" s="137">
        <f t="shared" si="46"/>
        <v>0</v>
      </c>
      <c r="D353" s="137">
        <f t="shared" si="47"/>
        <v>0</v>
      </c>
      <c r="G353" s="143">
        <f ca="1">IF(N352=1,0,OFFSET(B353,PrnDB!$K353,0))</f>
        <v>0</v>
      </c>
      <c r="H353" s="140">
        <f ca="1">OFFSET(C353,PrnDB!$K353,0)</f>
        <v>0</v>
      </c>
      <c r="I353" s="295">
        <f ca="1">OFFSET(D353,PrnDB!$K353,0)</f>
        <v>0</v>
      </c>
      <c r="J353" s="295">
        <f t="shared" si="43"/>
        <v>0</v>
      </c>
      <c r="K353" s="295">
        <f ca="1">IFERROR(ROW(OFFSET(PrnDB!$J353,K352,,450))+MATCH(1,OFFSET(PrnDB!$J353,K352,,450),0)-1-ROW()-IF(OR(N351=1,N351=2),N351,0),1000)</f>
        <v>1000</v>
      </c>
      <c r="L353" s="296">
        <f ca="1">IF(PrnDB!$G353=0,0,IFERROR(INDEX(PrnDB!$S$3:$S$17,MATCH(PrnDB!$G353,PrnDB!$R$3:$R$17,0),1),3))</f>
        <v>0</v>
      </c>
      <c r="M353" s="296">
        <f ca="1">IFERROR(INDEX(PrnDB!$T$3:$T$17,MATCH(PrnDB!$G353,PrnDB!$R$3:$R$17,0),1),0)</f>
        <v>0</v>
      </c>
      <c r="N353" s="296">
        <f ca="1">IFERROR(INDEX(PrnDB!$U$3:$U$17,MATCH(PrnDB!$G353,PrnDB!$R$3:$R$17,0),1),0)</f>
        <v>0</v>
      </c>
      <c r="O353" s="141" t="b">
        <f t="shared" ca="1" si="44"/>
        <v>0</v>
      </c>
      <c r="P353" s="142" t="str">
        <f ca="1">IF(PrnDB!$L353=0,"",IF(PrnDB!$L353&gt;1,"    ","")&amp;IF(PrnDB!$L353=3,"    ","")&amp;PrnDB!$G353)</f>
        <v/>
      </c>
    </row>
    <row r="354" spans="2:16" x14ac:dyDescent="0.25">
      <c r="B354" s="137">
        <f t="shared" si="45"/>
        <v>0</v>
      </c>
      <c r="C354" s="137">
        <f t="shared" si="46"/>
        <v>0</v>
      </c>
      <c r="D354" s="137">
        <f t="shared" si="47"/>
        <v>0</v>
      </c>
      <c r="G354" s="143">
        <f ca="1">IF(N353=1,0,OFFSET(B354,PrnDB!$K354,0))</f>
        <v>0</v>
      </c>
      <c r="H354" s="140">
        <f ca="1">OFFSET(C354,PrnDB!$K354,0)</f>
        <v>0</v>
      </c>
      <c r="I354" s="295">
        <f ca="1">OFFSET(D354,PrnDB!$K354,0)</f>
        <v>0</v>
      </c>
      <c r="J354" s="295">
        <f t="shared" si="43"/>
        <v>0</v>
      </c>
      <c r="K354" s="295">
        <f ca="1">IFERROR(ROW(OFFSET(PrnDB!$J354,K353,,450))+MATCH(1,OFFSET(PrnDB!$J354,K353,,450),0)-1-ROW()-IF(OR(N352=1,N352=2),N352,0),1000)</f>
        <v>1000</v>
      </c>
      <c r="L354" s="296">
        <f ca="1">IF(PrnDB!$G354=0,0,IFERROR(INDEX(PrnDB!$S$3:$S$17,MATCH(PrnDB!$G354,PrnDB!$R$3:$R$17,0),1),3))</f>
        <v>0</v>
      </c>
      <c r="M354" s="296">
        <f ca="1">IFERROR(INDEX(PrnDB!$T$3:$T$17,MATCH(PrnDB!$G354,PrnDB!$R$3:$R$17,0),1),0)</f>
        <v>0</v>
      </c>
      <c r="N354" s="296">
        <f ca="1">IFERROR(INDEX(PrnDB!$U$3:$U$17,MATCH(PrnDB!$G354,PrnDB!$R$3:$R$17,0),1),0)</f>
        <v>0</v>
      </c>
      <c r="O354" s="141" t="b">
        <f t="shared" ca="1" si="44"/>
        <v>0</v>
      </c>
      <c r="P354" s="142" t="str">
        <f ca="1">IF(PrnDB!$L354=0,"",IF(PrnDB!$L354&gt;1,"    ","")&amp;IF(PrnDB!$L354=3,"    ","")&amp;PrnDB!$G354)</f>
        <v/>
      </c>
    </row>
    <row r="355" spans="2:16" x14ac:dyDescent="0.25">
      <c r="B355" s="137">
        <f t="shared" si="45"/>
        <v>0</v>
      </c>
      <c r="C355" s="137">
        <f t="shared" si="46"/>
        <v>0</v>
      </c>
      <c r="D355" s="137">
        <f t="shared" si="47"/>
        <v>0</v>
      </c>
      <c r="G355" s="143">
        <f ca="1">IF(N354=1,0,OFFSET(B355,PrnDB!$K355,0))</f>
        <v>0</v>
      </c>
      <c r="H355" s="140">
        <f ca="1">OFFSET(C355,PrnDB!$K355,0)</f>
        <v>0</v>
      </c>
      <c r="I355" s="295">
        <f ca="1">OFFSET(D355,PrnDB!$K355,0)</f>
        <v>0</v>
      </c>
      <c r="J355" s="295">
        <f t="shared" si="43"/>
        <v>0</v>
      </c>
      <c r="K355" s="295">
        <f ca="1">IFERROR(ROW(OFFSET(PrnDB!$J355,K354,,450))+MATCH(1,OFFSET(PrnDB!$J355,K354,,450),0)-1-ROW()-IF(OR(N353=1,N353=2),N353,0),1000)</f>
        <v>1000</v>
      </c>
      <c r="L355" s="296">
        <f ca="1">IF(PrnDB!$G355=0,0,IFERROR(INDEX(PrnDB!$S$3:$S$17,MATCH(PrnDB!$G355,PrnDB!$R$3:$R$17,0),1),3))</f>
        <v>0</v>
      </c>
      <c r="M355" s="296">
        <f ca="1">IFERROR(INDEX(PrnDB!$T$3:$T$17,MATCH(PrnDB!$G355,PrnDB!$R$3:$R$17,0),1),0)</f>
        <v>0</v>
      </c>
      <c r="N355" s="296">
        <f ca="1">IFERROR(INDEX(PrnDB!$U$3:$U$17,MATCH(PrnDB!$G355,PrnDB!$R$3:$R$17,0),1),0)</f>
        <v>0</v>
      </c>
      <c r="O355" s="141" t="b">
        <f t="shared" ca="1" si="44"/>
        <v>0</v>
      </c>
      <c r="P355" s="142" t="str">
        <f ca="1">IF(PrnDB!$L355=0,"",IF(PrnDB!$L355&gt;1,"    ","")&amp;IF(PrnDB!$L355=3,"    ","")&amp;PrnDB!$G355)</f>
        <v/>
      </c>
    </row>
    <row r="356" spans="2:16" x14ac:dyDescent="0.25">
      <c r="B356" s="137">
        <f t="shared" si="45"/>
        <v>0</v>
      </c>
      <c r="C356" s="137">
        <f t="shared" si="46"/>
        <v>0</v>
      </c>
      <c r="D356" s="137">
        <f t="shared" si="47"/>
        <v>0</v>
      </c>
      <c r="G356" s="143">
        <f ca="1">IF(N355=1,0,OFFSET(B356,PrnDB!$K356,0))</f>
        <v>0</v>
      </c>
      <c r="H356" s="140">
        <f ca="1">OFFSET(C356,PrnDB!$K356,0)</f>
        <v>0</v>
      </c>
      <c r="I356" s="295">
        <f ca="1">OFFSET(D356,PrnDB!$K356,0)</f>
        <v>0</v>
      </c>
      <c r="J356" s="295">
        <f t="shared" si="43"/>
        <v>0</v>
      </c>
      <c r="K356" s="295">
        <f ca="1">IFERROR(ROW(OFFSET(PrnDB!$J356,K355,,450))+MATCH(1,OFFSET(PrnDB!$J356,K355,,450),0)-1-ROW()-IF(OR(N354=1,N354=2),N354,0),1000)</f>
        <v>1000</v>
      </c>
      <c r="L356" s="296">
        <f ca="1">IF(PrnDB!$G356=0,0,IFERROR(INDEX(PrnDB!$S$3:$S$17,MATCH(PrnDB!$G356,PrnDB!$R$3:$R$17,0),1),3))</f>
        <v>0</v>
      </c>
      <c r="M356" s="296">
        <f ca="1">IFERROR(INDEX(PrnDB!$T$3:$T$17,MATCH(PrnDB!$G356,PrnDB!$R$3:$R$17,0),1),0)</f>
        <v>0</v>
      </c>
      <c r="N356" s="296">
        <f ca="1">IFERROR(INDEX(PrnDB!$U$3:$U$17,MATCH(PrnDB!$G356,PrnDB!$R$3:$R$17,0),1),0)</f>
        <v>0</v>
      </c>
      <c r="O356" s="141" t="b">
        <f t="shared" ca="1" si="44"/>
        <v>0</v>
      </c>
      <c r="P356" s="142" t="str">
        <f ca="1">IF(PrnDB!$L356=0,"",IF(PrnDB!$L356&gt;1,"    ","")&amp;IF(PrnDB!$L356=3,"    ","")&amp;PrnDB!$G356)</f>
        <v/>
      </c>
    </row>
    <row r="357" spans="2:16" x14ac:dyDescent="0.25">
      <c r="B357" s="137">
        <f t="shared" si="45"/>
        <v>0</v>
      </c>
      <c r="C357" s="137">
        <f t="shared" si="46"/>
        <v>0</v>
      </c>
      <c r="D357" s="137">
        <f t="shared" si="47"/>
        <v>0</v>
      </c>
      <c r="G357" s="143">
        <f ca="1">IF(N356=1,0,OFFSET(B357,PrnDB!$K357,0))</f>
        <v>0</v>
      </c>
      <c r="H357" s="140">
        <f ca="1">OFFSET(C357,PrnDB!$K357,0)</f>
        <v>0</v>
      </c>
      <c r="I357" s="295">
        <f ca="1">OFFSET(D357,PrnDB!$K357,0)</f>
        <v>0</v>
      </c>
      <c r="J357" s="295">
        <f t="shared" si="43"/>
        <v>0</v>
      </c>
      <c r="K357" s="295">
        <f ca="1">IFERROR(ROW(OFFSET(PrnDB!$J357,K356,,450))+MATCH(1,OFFSET(PrnDB!$J357,K356,,450),0)-1-ROW()-IF(OR(N355=1,N355=2),N355,0),1000)</f>
        <v>1000</v>
      </c>
      <c r="L357" s="296">
        <f ca="1">IF(PrnDB!$G357=0,0,IFERROR(INDEX(PrnDB!$S$3:$S$17,MATCH(PrnDB!$G357,PrnDB!$R$3:$R$17,0),1),3))</f>
        <v>0</v>
      </c>
      <c r="M357" s="296">
        <f ca="1">IFERROR(INDEX(PrnDB!$T$3:$T$17,MATCH(PrnDB!$G357,PrnDB!$R$3:$R$17,0),1),0)</f>
        <v>0</v>
      </c>
      <c r="N357" s="296">
        <f ca="1">IFERROR(INDEX(PrnDB!$U$3:$U$17,MATCH(PrnDB!$G357,PrnDB!$R$3:$R$17,0),1),0)</f>
        <v>0</v>
      </c>
      <c r="O357" s="141" t="b">
        <f t="shared" ca="1" si="44"/>
        <v>0</v>
      </c>
      <c r="P357" s="142" t="str">
        <f ca="1">IF(PrnDB!$L357=0,"",IF(PrnDB!$L357&gt;1,"    ","")&amp;IF(PrnDB!$L357=3,"    ","")&amp;PrnDB!$G357)</f>
        <v/>
      </c>
    </row>
    <row r="358" spans="2:16" x14ac:dyDescent="0.25">
      <c r="B358" s="137">
        <f t="shared" si="45"/>
        <v>0</v>
      </c>
      <c r="C358" s="137">
        <f t="shared" si="46"/>
        <v>0</v>
      </c>
      <c r="D358" s="137">
        <f t="shared" si="47"/>
        <v>0</v>
      </c>
      <c r="G358" s="143">
        <f ca="1">IF(N357=1,0,OFFSET(B358,PrnDB!$K358,0))</f>
        <v>0</v>
      </c>
      <c r="H358" s="140">
        <f ca="1">OFFSET(C358,PrnDB!$K358,0)</f>
        <v>0</v>
      </c>
      <c r="I358" s="295">
        <f ca="1">OFFSET(D358,PrnDB!$K358,0)</f>
        <v>0</v>
      </c>
      <c r="J358" s="295">
        <f t="shared" si="43"/>
        <v>0</v>
      </c>
      <c r="K358" s="295">
        <f ca="1">IFERROR(ROW(OFFSET(PrnDB!$J358,K357,,450))+MATCH(1,OFFSET(PrnDB!$J358,K357,,450),0)-1-ROW()-IF(OR(N356=1,N356=2),N356,0),1000)</f>
        <v>1000</v>
      </c>
      <c r="L358" s="296">
        <f ca="1">IF(PrnDB!$G358=0,0,IFERROR(INDEX(PrnDB!$S$3:$S$17,MATCH(PrnDB!$G358,PrnDB!$R$3:$R$17,0),1),3))</f>
        <v>0</v>
      </c>
      <c r="M358" s="296">
        <f ca="1">IFERROR(INDEX(PrnDB!$T$3:$T$17,MATCH(PrnDB!$G358,PrnDB!$R$3:$R$17,0),1),0)</f>
        <v>0</v>
      </c>
      <c r="N358" s="296">
        <f ca="1">IFERROR(INDEX(PrnDB!$U$3:$U$17,MATCH(PrnDB!$G358,PrnDB!$R$3:$R$17,0),1),0)</f>
        <v>0</v>
      </c>
      <c r="O358" s="141" t="b">
        <f t="shared" ca="1" si="44"/>
        <v>0</v>
      </c>
      <c r="P358" s="142" t="str">
        <f ca="1">IF(PrnDB!$L358=0,"",IF(PrnDB!$L358&gt;1,"    ","")&amp;IF(PrnDB!$L358=3,"    ","")&amp;PrnDB!$G358)</f>
        <v/>
      </c>
    </row>
    <row r="359" spans="2:16" x14ac:dyDescent="0.25">
      <c r="B359" s="137">
        <f t="shared" si="45"/>
        <v>0</v>
      </c>
      <c r="C359" s="137">
        <f t="shared" si="46"/>
        <v>0</v>
      </c>
      <c r="D359" s="137">
        <f t="shared" si="47"/>
        <v>0</v>
      </c>
      <c r="G359" s="143">
        <f ca="1">IF(N358=1,0,OFFSET(B359,PrnDB!$K359,0))</f>
        <v>0</v>
      </c>
      <c r="H359" s="140">
        <f ca="1">OFFSET(C359,PrnDB!$K359,0)</f>
        <v>0</v>
      </c>
      <c r="I359" s="295">
        <f ca="1">OFFSET(D359,PrnDB!$K359,0)</f>
        <v>0</v>
      </c>
      <c r="J359" s="295">
        <f t="shared" si="43"/>
        <v>0</v>
      </c>
      <c r="K359" s="295">
        <f ca="1">IFERROR(ROW(OFFSET(PrnDB!$J359,K358,,450))+MATCH(1,OFFSET(PrnDB!$J359,K358,,450),0)-1-ROW()-IF(OR(N357=1,N357=2),N357,0),1000)</f>
        <v>1000</v>
      </c>
      <c r="L359" s="296">
        <f ca="1">IF(PrnDB!$G359=0,0,IFERROR(INDEX(PrnDB!$S$3:$S$17,MATCH(PrnDB!$G359,PrnDB!$R$3:$R$17,0),1),3))</f>
        <v>0</v>
      </c>
      <c r="M359" s="296">
        <f ca="1">IFERROR(INDEX(PrnDB!$T$3:$T$17,MATCH(PrnDB!$G359,PrnDB!$R$3:$R$17,0),1),0)</f>
        <v>0</v>
      </c>
      <c r="N359" s="296">
        <f ca="1">IFERROR(INDEX(PrnDB!$U$3:$U$17,MATCH(PrnDB!$G359,PrnDB!$R$3:$R$17,0),1),0)</f>
        <v>0</v>
      </c>
      <c r="O359" s="141" t="b">
        <f t="shared" ca="1" si="44"/>
        <v>0</v>
      </c>
      <c r="P359" s="142" t="str">
        <f ca="1">IF(PrnDB!$L359=0,"",IF(PrnDB!$L359&gt;1,"    ","")&amp;IF(PrnDB!$L359=3,"    ","")&amp;PrnDB!$G359)</f>
        <v/>
      </c>
    </row>
    <row r="360" spans="2:16" x14ac:dyDescent="0.25">
      <c r="B360" s="137">
        <f t="shared" si="45"/>
        <v>0</v>
      </c>
      <c r="C360" s="137">
        <f t="shared" si="46"/>
        <v>0</v>
      </c>
      <c r="D360" s="137">
        <f t="shared" si="47"/>
        <v>0</v>
      </c>
      <c r="G360" s="143">
        <f ca="1">IF(N359=1,0,OFFSET(B360,PrnDB!$K360,0))</f>
        <v>0</v>
      </c>
      <c r="H360" s="140">
        <f ca="1">OFFSET(C360,PrnDB!$K360,0)</f>
        <v>0</v>
      </c>
      <c r="I360" s="295">
        <f ca="1">OFFSET(D360,PrnDB!$K360,0)</f>
        <v>0</v>
      </c>
      <c r="J360" s="295">
        <f t="shared" si="43"/>
        <v>0</v>
      </c>
      <c r="K360" s="295">
        <f ca="1">IFERROR(ROW(OFFSET(PrnDB!$J360,K359,,450))+MATCH(1,OFFSET(PrnDB!$J360,K359,,450),0)-1-ROW()-IF(OR(N358=1,N358=2),N358,0),1000)</f>
        <v>1000</v>
      </c>
      <c r="L360" s="296">
        <f ca="1">IF(PrnDB!$G360=0,0,IFERROR(INDEX(PrnDB!$S$3:$S$17,MATCH(PrnDB!$G360,PrnDB!$R$3:$R$17,0),1),3))</f>
        <v>0</v>
      </c>
      <c r="M360" s="296">
        <f ca="1">IFERROR(INDEX(PrnDB!$T$3:$T$17,MATCH(PrnDB!$G360,PrnDB!$R$3:$R$17,0),1),0)</f>
        <v>0</v>
      </c>
      <c r="N360" s="296">
        <f ca="1">IFERROR(INDEX(PrnDB!$U$3:$U$17,MATCH(PrnDB!$G360,PrnDB!$R$3:$R$17,0),1),0)</f>
        <v>0</v>
      </c>
      <c r="O360" s="141" t="b">
        <f t="shared" ca="1" si="44"/>
        <v>0</v>
      </c>
      <c r="P360" s="142" t="str">
        <f ca="1">IF(PrnDB!$L360=0,"",IF(PrnDB!$L360&gt;1,"    ","")&amp;IF(PrnDB!$L360=3,"    ","")&amp;PrnDB!$G360)</f>
        <v/>
      </c>
    </row>
    <row r="361" spans="2:16" x14ac:dyDescent="0.25">
      <c r="B361" s="137">
        <f t="shared" si="45"/>
        <v>0</v>
      </c>
      <c r="C361" s="137">
        <f t="shared" si="46"/>
        <v>0</v>
      </c>
      <c r="D361" s="137">
        <f t="shared" si="47"/>
        <v>0</v>
      </c>
      <c r="G361" s="143">
        <f ca="1">IF(N360=1,0,OFFSET(B361,PrnDB!$K361,0))</f>
        <v>0</v>
      </c>
      <c r="H361" s="140">
        <f ca="1">OFFSET(C361,PrnDB!$K361,0)</f>
        <v>0</v>
      </c>
      <c r="I361" s="295">
        <f ca="1">OFFSET(D361,PrnDB!$K361,0)</f>
        <v>0</v>
      </c>
      <c r="J361" s="295">
        <f t="shared" si="43"/>
        <v>0</v>
      </c>
      <c r="K361" s="295">
        <f ca="1">IFERROR(ROW(OFFSET(PrnDB!$J361,K360,,450))+MATCH(1,OFFSET(PrnDB!$J361,K360,,450),0)-1-ROW()-IF(OR(N359=1,N359=2),N359,0),1000)</f>
        <v>1000</v>
      </c>
      <c r="L361" s="296">
        <f ca="1">IF(PrnDB!$G361=0,0,IFERROR(INDEX(PrnDB!$S$3:$S$17,MATCH(PrnDB!$G361,PrnDB!$R$3:$R$17,0),1),3))</f>
        <v>0</v>
      </c>
      <c r="M361" s="296">
        <f ca="1">IFERROR(INDEX(PrnDB!$T$3:$T$17,MATCH(PrnDB!$G361,PrnDB!$R$3:$R$17,0),1),0)</f>
        <v>0</v>
      </c>
      <c r="N361" s="296">
        <f ca="1">IFERROR(INDEX(PrnDB!$U$3:$U$17,MATCH(PrnDB!$G361,PrnDB!$R$3:$R$17,0),1),0)</f>
        <v>0</v>
      </c>
      <c r="O361" s="141" t="b">
        <f t="shared" ca="1" si="44"/>
        <v>0</v>
      </c>
      <c r="P361" s="142" t="str">
        <f ca="1">IF(PrnDB!$L361=0,"",IF(PrnDB!$L361&gt;1,"    ","")&amp;IF(PrnDB!$L361=3,"    ","")&amp;PrnDB!$G361)</f>
        <v/>
      </c>
    </row>
    <row r="362" spans="2:16" x14ac:dyDescent="0.25">
      <c r="B362" s="137">
        <f t="shared" si="45"/>
        <v>0</v>
      </c>
      <c r="C362" s="137">
        <f t="shared" si="46"/>
        <v>0</v>
      </c>
      <c r="D362" s="137">
        <f t="shared" si="47"/>
        <v>0</v>
      </c>
      <c r="G362" s="143">
        <f ca="1">IF(N361=1,0,OFFSET(B362,PrnDB!$K362,0))</f>
        <v>0</v>
      </c>
      <c r="H362" s="140">
        <f ca="1">OFFSET(C362,PrnDB!$K362,0)</f>
        <v>0</v>
      </c>
      <c r="I362" s="295">
        <f ca="1">OFFSET(D362,PrnDB!$K362,0)</f>
        <v>0</v>
      </c>
      <c r="J362" s="295">
        <f t="shared" si="43"/>
        <v>0</v>
      </c>
      <c r="K362" s="295">
        <f ca="1">IFERROR(ROW(OFFSET(PrnDB!$J362,K361,,450))+MATCH(1,OFFSET(PrnDB!$J362,K361,,450),0)-1-ROW()-IF(OR(N360=1,N360=2),N360,0),1000)</f>
        <v>1000</v>
      </c>
      <c r="L362" s="296">
        <f ca="1">IF(PrnDB!$G362=0,0,IFERROR(INDEX(PrnDB!$S$3:$S$17,MATCH(PrnDB!$G362,PrnDB!$R$3:$R$17,0),1),3))</f>
        <v>0</v>
      </c>
      <c r="M362" s="296">
        <f ca="1">IFERROR(INDEX(PrnDB!$T$3:$T$17,MATCH(PrnDB!$G362,PrnDB!$R$3:$R$17,0),1),0)</f>
        <v>0</v>
      </c>
      <c r="N362" s="296">
        <f ca="1">IFERROR(INDEX(PrnDB!$U$3:$U$17,MATCH(PrnDB!$G362,PrnDB!$R$3:$R$17,0),1),0)</f>
        <v>0</v>
      </c>
      <c r="O362" s="141" t="b">
        <f t="shared" ca="1" si="44"/>
        <v>0</v>
      </c>
      <c r="P362" s="142" t="str">
        <f ca="1">IF(PrnDB!$L362=0,"",IF(PrnDB!$L362&gt;1,"    ","")&amp;IF(PrnDB!$L362=3,"    ","")&amp;PrnDB!$G362)</f>
        <v/>
      </c>
    </row>
    <row r="363" spans="2:16" x14ac:dyDescent="0.25">
      <c r="B363" s="137">
        <f t="shared" si="45"/>
        <v>0</v>
      </c>
      <c r="C363" s="137">
        <f t="shared" si="46"/>
        <v>0</v>
      </c>
      <c r="D363" s="137">
        <f t="shared" si="47"/>
        <v>0</v>
      </c>
      <c r="G363" s="143">
        <f ca="1">IF(N362=1,0,OFFSET(B363,PrnDB!$K363,0))</f>
        <v>0</v>
      </c>
      <c r="H363" s="140">
        <f ca="1">OFFSET(C363,PrnDB!$K363,0)</f>
        <v>0</v>
      </c>
      <c r="I363" s="295">
        <f ca="1">OFFSET(D363,PrnDB!$K363,0)</f>
        <v>0</v>
      </c>
      <c r="J363" s="295">
        <f t="shared" si="43"/>
        <v>0</v>
      </c>
      <c r="K363" s="295">
        <f ca="1">IFERROR(ROW(OFFSET(PrnDB!$J363,K362,,450))+MATCH(1,OFFSET(PrnDB!$J363,K362,,450),0)-1-ROW()-IF(OR(N361=1,N361=2),N361,0),1000)</f>
        <v>1000</v>
      </c>
      <c r="L363" s="296">
        <f ca="1">IF(PrnDB!$G363=0,0,IFERROR(INDEX(PrnDB!$S$3:$S$17,MATCH(PrnDB!$G363,PrnDB!$R$3:$R$17,0),1),3))</f>
        <v>0</v>
      </c>
      <c r="M363" s="296">
        <f ca="1">IFERROR(INDEX(PrnDB!$T$3:$T$17,MATCH(PrnDB!$G363,PrnDB!$R$3:$R$17,0),1),0)</f>
        <v>0</v>
      </c>
      <c r="N363" s="296">
        <f ca="1">IFERROR(INDEX(PrnDB!$U$3:$U$17,MATCH(PrnDB!$G363,PrnDB!$R$3:$R$17,0),1),0)</f>
        <v>0</v>
      </c>
      <c r="O363" s="141" t="b">
        <f t="shared" ca="1" si="44"/>
        <v>0</v>
      </c>
      <c r="P363" s="142" t="str">
        <f ca="1">IF(PrnDB!$L363=0,"",IF(PrnDB!$L363&gt;1,"    ","")&amp;IF(PrnDB!$L363=3,"    ","")&amp;PrnDB!$G363)</f>
        <v/>
      </c>
    </row>
    <row r="364" spans="2:16" x14ac:dyDescent="0.25">
      <c r="B364" s="137">
        <f t="shared" si="45"/>
        <v>0</v>
      </c>
      <c r="C364" s="137">
        <f t="shared" si="46"/>
        <v>0</v>
      </c>
      <c r="D364" s="137">
        <f t="shared" si="47"/>
        <v>0</v>
      </c>
      <c r="G364" s="143">
        <f ca="1">IF(N363=1,0,OFFSET(B364,PrnDB!$K364,0))</f>
        <v>0</v>
      </c>
      <c r="H364" s="140">
        <f ca="1">OFFSET(C364,PrnDB!$K364,0)</f>
        <v>0</v>
      </c>
      <c r="I364" s="295">
        <f ca="1">OFFSET(D364,PrnDB!$K364,0)</f>
        <v>0</v>
      </c>
      <c r="J364" s="295">
        <f t="shared" si="43"/>
        <v>0</v>
      </c>
      <c r="K364" s="295">
        <f ca="1">IFERROR(ROW(OFFSET(PrnDB!$J364,K363,,450))+MATCH(1,OFFSET(PrnDB!$J364,K363,,450),0)-1-ROW()-IF(OR(N362=1,N362=2),N362,0),1000)</f>
        <v>1000</v>
      </c>
      <c r="L364" s="296">
        <f ca="1">IF(PrnDB!$G364=0,0,IFERROR(INDEX(PrnDB!$S$3:$S$17,MATCH(PrnDB!$G364,PrnDB!$R$3:$R$17,0),1),3))</f>
        <v>0</v>
      </c>
      <c r="M364" s="296">
        <f ca="1">IFERROR(INDEX(PrnDB!$T$3:$T$17,MATCH(PrnDB!$G364,PrnDB!$R$3:$R$17,0),1),0)</f>
        <v>0</v>
      </c>
      <c r="N364" s="296">
        <f ca="1">IFERROR(INDEX(PrnDB!$U$3:$U$17,MATCH(PrnDB!$G364,PrnDB!$R$3:$R$17,0),1),0)</f>
        <v>0</v>
      </c>
      <c r="O364" s="141" t="b">
        <f t="shared" ca="1" si="44"/>
        <v>0</v>
      </c>
      <c r="P364" s="142" t="str">
        <f ca="1">IF(PrnDB!$L364=0,"",IF(PrnDB!$L364&gt;1,"    ","")&amp;IF(PrnDB!$L364=3,"    ","")&amp;PrnDB!$G364)</f>
        <v/>
      </c>
    </row>
    <row r="365" spans="2:16" x14ac:dyDescent="0.25">
      <c r="B365" s="137">
        <f t="shared" si="45"/>
        <v>0</v>
      </c>
      <c r="C365" s="137">
        <f t="shared" si="46"/>
        <v>0</v>
      </c>
      <c r="D365" s="137">
        <f t="shared" si="47"/>
        <v>0</v>
      </c>
      <c r="G365" s="143">
        <f ca="1">IF(N364=1,0,OFFSET(B365,PrnDB!$K365,0))</f>
        <v>0</v>
      </c>
      <c r="H365" s="140">
        <f ca="1">OFFSET(C365,PrnDB!$K365,0)</f>
        <v>0</v>
      </c>
      <c r="I365" s="295">
        <f ca="1">OFFSET(D365,PrnDB!$K365,0)</f>
        <v>0</v>
      </c>
      <c r="J365" s="295">
        <f t="shared" si="43"/>
        <v>0</v>
      </c>
      <c r="K365" s="295">
        <f ca="1">IFERROR(ROW(OFFSET(PrnDB!$J365,K364,,450))+MATCH(1,OFFSET(PrnDB!$J365,K364,,450),0)-1-ROW()-IF(OR(N363=1,N363=2),N363,0),1000)</f>
        <v>1000</v>
      </c>
      <c r="L365" s="296">
        <f ca="1">IF(PrnDB!$G365=0,0,IFERROR(INDEX(PrnDB!$S$3:$S$17,MATCH(PrnDB!$G365,PrnDB!$R$3:$R$17,0),1),3))</f>
        <v>0</v>
      </c>
      <c r="M365" s="296">
        <f ca="1">IFERROR(INDEX(PrnDB!$T$3:$T$17,MATCH(PrnDB!$G365,PrnDB!$R$3:$R$17,0),1),0)</f>
        <v>0</v>
      </c>
      <c r="N365" s="296">
        <f ca="1">IFERROR(INDEX(PrnDB!$U$3:$U$17,MATCH(PrnDB!$G365,PrnDB!$R$3:$R$17,0),1),0)</f>
        <v>0</v>
      </c>
      <c r="O365" s="141" t="b">
        <f t="shared" ca="1" si="44"/>
        <v>0</v>
      </c>
      <c r="P365" s="142" t="str">
        <f ca="1">IF(PrnDB!$L365=0,"",IF(PrnDB!$L365&gt;1,"    ","")&amp;IF(PrnDB!$L365=3,"    ","")&amp;PrnDB!$G365)</f>
        <v/>
      </c>
    </row>
    <row r="366" spans="2:16" x14ac:dyDescent="0.25">
      <c r="B366" s="137">
        <f t="shared" si="45"/>
        <v>0</v>
      </c>
      <c r="C366" s="137">
        <f t="shared" si="46"/>
        <v>0</v>
      </c>
      <c r="D366" s="137">
        <f t="shared" si="47"/>
        <v>0</v>
      </c>
      <c r="G366" s="143">
        <f ca="1">IF(N365=1,0,OFFSET(B366,PrnDB!$K366,0))</f>
        <v>0</v>
      </c>
      <c r="H366" s="140">
        <f ca="1">OFFSET(C366,PrnDB!$K366,0)</f>
        <v>0</v>
      </c>
      <c r="I366" s="295">
        <f ca="1">OFFSET(D366,PrnDB!$K366,0)</f>
        <v>0</v>
      </c>
      <c r="J366" s="295">
        <f t="shared" si="43"/>
        <v>0</v>
      </c>
      <c r="K366" s="295">
        <f ca="1">IFERROR(ROW(OFFSET(PrnDB!$J366,K365,,450))+MATCH(1,OFFSET(PrnDB!$J366,K365,,450),0)-1-ROW()-IF(OR(N364=1,N364=2),N364,0),1000)</f>
        <v>1000</v>
      </c>
      <c r="L366" s="296">
        <f ca="1">IF(PrnDB!$G366=0,0,IFERROR(INDEX(PrnDB!$S$3:$S$17,MATCH(PrnDB!$G366,PrnDB!$R$3:$R$17,0),1),3))</f>
        <v>0</v>
      </c>
      <c r="M366" s="296">
        <f ca="1">IFERROR(INDEX(PrnDB!$T$3:$T$17,MATCH(PrnDB!$G366,PrnDB!$R$3:$R$17,0),1),0)</f>
        <v>0</v>
      </c>
      <c r="N366" s="296">
        <f ca="1">IFERROR(INDEX(PrnDB!$U$3:$U$17,MATCH(PrnDB!$G366,PrnDB!$R$3:$R$17,0),1),0)</f>
        <v>0</v>
      </c>
      <c r="O366" s="141" t="b">
        <f t="shared" ca="1" si="44"/>
        <v>0</v>
      </c>
      <c r="P366" s="142" t="str">
        <f ca="1">IF(PrnDB!$L366=0,"",IF(PrnDB!$L366&gt;1,"    ","")&amp;IF(PrnDB!$L366=3,"    ","")&amp;PrnDB!$G366)</f>
        <v/>
      </c>
    </row>
    <row r="367" spans="2:16" x14ac:dyDescent="0.25">
      <c r="B367" s="137">
        <f t="shared" ref="B367:B398" si="48">IFERROR(IF(ROW()+4-299&gt;=ROW(TotalLiabilities1),INDEX(Input,ROW()+1-299,9),0),0)</f>
        <v>0</v>
      </c>
      <c r="C367" s="137">
        <f t="shared" ref="C367:C398" si="49">IFERROR(IF(ROW()+4-299&gt;ROW(TotalLiabilities1),INDEX(Input,ROW()+1-299,10),0),0)</f>
        <v>0</v>
      </c>
      <c r="D367" s="137">
        <f t="shared" ref="D367:D398" si="50">IFERROR(IF(ROW()+4-299&gt;ROW(TotalLiabilities1),INDEX(Input,ROW()+1-299,11),0),0)</f>
        <v>0</v>
      </c>
      <c r="G367" s="143">
        <f ca="1">IF(N366=1,0,OFFSET(B367,PrnDB!$K367,0))</f>
        <v>0</v>
      </c>
      <c r="H367" s="140">
        <f ca="1">OFFSET(C367,PrnDB!$K367,0)</f>
        <v>0</v>
      </c>
      <c r="I367" s="295">
        <f ca="1">OFFSET(D367,PrnDB!$K367,0)</f>
        <v>0</v>
      </c>
      <c r="J367" s="295">
        <f t="shared" si="43"/>
        <v>0</v>
      </c>
      <c r="K367" s="295">
        <f ca="1">IFERROR(ROW(OFFSET(PrnDB!$J367,K366,,450))+MATCH(1,OFFSET(PrnDB!$J367,K366,,450),0)-1-ROW()-IF(OR(N365=1,N365=2),N365,0),1000)</f>
        <v>1000</v>
      </c>
      <c r="L367" s="296">
        <f ca="1">IF(PrnDB!$G367=0,0,IFERROR(INDEX(PrnDB!$S$3:$S$17,MATCH(PrnDB!$G367,PrnDB!$R$3:$R$17,0),1),3))</f>
        <v>0</v>
      </c>
      <c r="M367" s="296">
        <f ca="1">IFERROR(INDEX(PrnDB!$T$3:$T$17,MATCH(PrnDB!$G367,PrnDB!$R$3:$R$17,0),1),0)</f>
        <v>0</v>
      </c>
      <c r="N367" s="296">
        <f ca="1">IFERROR(INDEX(PrnDB!$U$3:$U$17,MATCH(PrnDB!$G367,PrnDB!$R$3:$R$17,0),1),0)</f>
        <v>0</v>
      </c>
      <c r="O367" s="141" t="b">
        <f t="shared" ca="1" si="44"/>
        <v>0</v>
      </c>
      <c r="P367" s="142" t="str">
        <f ca="1">IF(PrnDB!$L367=0,"",IF(PrnDB!$L367&gt;1,"    ","")&amp;IF(PrnDB!$L367=3,"    ","")&amp;PrnDB!$G367)</f>
        <v/>
      </c>
    </row>
    <row r="368" spans="2:16" x14ac:dyDescent="0.25">
      <c r="B368" s="137">
        <f t="shared" si="48"/>
        <v>0</v>
      </c>
      <c r="C368" s="137">
        <f t="shared" si="49"/>
        <v>0</v>
      </c>
      <c r="D368" s="137">
        <f t="shared" si="50"/>
        <v>0</v>
      </c>
      <c r="G368" s="143">
        <f ca="1">IF(N367=1,0,OFFSET(B368,PrnDB!$K368,0))</f>
        <v>0</v>
      </c>
      <c r="H368" s="140">
        <f ca="1">OFFSET(C368,PrnDB!$K368,0)</f>
        <v>0</v>
      </c>
      <c r="I368" s="295">
        <f ca="1">OFFSET(D368,PrnDB!$K368,0)</f>
        <v>0</v>
      </c>
      <c r="J368" s="295">
        <f t="shared" si="43"/>
        <v>0</v>
      </c>
      <c r="K368" s="295">
        <f ca="1">IFERROR(ROW(OFFSET(PrnDB!$J368,K367,,450))+MATCH(1,OFFSET(PrnDB!$J368,K367,,450),0)-1-ROW()-IF(OR(N366=1,N366=2),N366,0),1000)</f>
        <v>1000</v>
      </c>
      <c r="L368" s="296">
        <f ca="1">IF(PrnDB!$G368=0,0,IFERROR(INDEX(PrnDB!$S$3:$S$17,MATCH(PrnDB!$G368,PrnDB!$R$3:$R$17,0),1),3))</f>
        <v>0</v>
      </c>
      <c r="M368" s="296">
        <f ca="1">IFERROR(INDEX(PrnDB!$T$3:$T$17,MATCH(PrnDB!$G368,PrnDB!$R$3:$R$17,0),1),0)</f>
        <v>0</v>
      </c>
      <c r="N368" s="296">
        <f ca="1">IFERROR(INDEX(PrnDB!$U$3:$U$17,MATCH(PrnDB!$G368,PrnDB!$R$3:$R$17,0),1),0)</f>
        <v>0</v>
      </c>
      <c r="O368" s="141" t="b">
        <f t="shared" ca="1" si="44"/>
        <v>0</v>
      </c>
      <c r="P368" s="142" t="str">
        <f ca="1">IF(PrnDB!$L368=0,"",IF(PrnDB!$L368&gt;1,"    ","")&amp;IF(PrnDB!$L368=3,"    ","")&amp;PrnDB!$G368)</f>
        <v/>
      </c>
    </row>
    <row r="369" spans="2:16" x14ac:dyDescent="0.25">
      <c r="B369" s="137">
        <f t="shared" si="48"/>
        <v>0</v>
      </c>
      <c r="C369" s="137">
        <f t="shared" si="49"/>
        <v>0</v>
      </c>
      <c r="D369" s="137">
        <f t="shared" si="50"/>
        <v>0</v>
      </c>
      <c r="G369" s="143">
        <f ca="1">IF(N368=1,0,OFFSET(B369,PrnDB!$K369,0))</f>
        <v>0</v>
      </c>
      <c r="H369" s="140">
        <f ca="1">OFFSET(C369,PrnDB!$K369,0)</f>
        <v>0</v>
      </c>
      <c r="I369" s="295">
        <f ca="1">OFFSET(D369,PrnDB!$K369,0)</f>
        <v>0</v>
      </c>
      <c r="J369" s="295">
        <f t="shared" si="43"/>
        <v>0</v>
      </c>
      <c r="K369" s="295">
        <f ca="1">IFERROR(ROW(OFFSET(PrnDB!$J369,K368,,450))+MATCH(1,OFFSET(PrnDB!$J369,K368,,450),0)-1-ROW()-IF(OR(N367=1,N367=2),N367,0),1000)</f>
        <v>1000</v>
      </c>
      <c r="L369" s="296">
        <f ca="1">IF(PrnDB!$G369=0,0,IFERROR(INDEX(PrnDB!$S$3:$S$17,MATCH(PrnDB!$G369,PrnDB!$R$3:$R$17,0),1),3))</f>
        <v>0</v>
      </c>
      <c r="M369" s="296">
        <f ca="1">IFERROR(INDEX(PrnDB!$T$3:$T$17,MATCH(PrnDB!$G369,PrnDB!$R$3:$R$17,0),1),0)</f>
        <v>0</v>
      </c>
      <c r="N369" s="296">
        <f ca="1">IFERROR(INDEX(PrnDB!$U$3:$U$17,MATCH(PrnDB!$G369,PrnDB!$R$3:$R$17,0),1),0)</f>
        <v>0</v>
      </c>
      <c r="O369" s="141" t="b">
        <f t="shared" ca="1" si="44"/>
        <v>0</v>
      </c>
      <c r="P369" s="142" t="str">
        <f ca="1">IF(PrnDB!$L369=0,"",IF(PrnDB!$L369&gt;1,"    ","")&amp;IF(PrnDB!$L369=3,"    ","")&amp;PrnDB!$G369)</f>
        <v/>
      </c>
    </row>
    <row r="370" spans="2:16" x14ac:dyDescent="0.25">
      <c r="B370" s="137">
        <f t="shared" si="48"/>
        <v>0</v>
      </c>
      <c r="C370" s="137">
        <f t="shared" si="49"/>
        <v>0</v>
      </c>
      <c r="D370" s="137">
        <f t="shared" si="50"/>
        <v>0</v>
      </c>
      <c r="G370" s="143">
        <f ca="1">IF(N369=1,0,OFFSET(B370,PrnDB!$K370,0))</f>
        <v>0</v>
      </c>
      <c r="H370" s="140">
        <f ca="1">OFFSET(C370,PrnDB!$K370,0)</f>
        <v>0</v>
      </c>
      <c r="I370" s="295">
        <f ca="1">OFFSET(D370,PrnDB!$K370,0)</f>
        <v>0</v>
      </c>
      <c r="J370" s="295">
        <f t="shared" si="43"/>
        <v>0</v>
      </c>
      <c r="K370" s="295">
        <f ca="1">IFERROR(ROW(OFFSET(PrnDB!$J370,K369,,450))+MATCH(1,OFFSET(PrnDB!$J370,K369,,450),0)-1-ROW()-IF(OR(N368=1,N368=2),N368,0),1000)</f>
        <v>1000</v>
      </c>
      <c r="L370" s="296">
        <f ca="1">IF(PrnDB!$G370=0,0,IFERROR(INDEX(PrnDB!$S$3:$S$17,MATCH(PrnDB!$G370,PrnDB!$R$3:$R$17,0),1),3))</f>
        <v>0</v>
      </c>
      <c r="M370" s="296">
        <f ca="1">IFERROR(INDEX(PrnDB!$T$3:$T$17,MATCH(PrnDB!$G370,PrnDB!$R$3:$R$17,0),1),0)</f>
        <v>0</v>
      </c>
      <c r="N370" s="296">
        <f ca="1">IFERROR(INDEX(PrnDB!$U$3:$U$17,MATCH(PrnDB!$G370,PrnDB!$R$3:$R$17,0),1),0)</f>
        <v>0</v>
      </c>
      <c r="O370" s="141" t="b">
        <f t="shared" ca="1" si="44"/>
        <v>0</v>
      </c>
      <c r="P370" s="142" t="str">
        <f ca="1">IF(PrnDB!$L370=0,"",IF(PrnDB!$L370&gt;1,"    ","")&amp;IF(PrnDB!$L370=3,"    ","")&amp;PrnDB!$G370)</f>
        <v/>
      </c>
    </row>
    <row r="371" spans="2:16" x14ac:dyDescent="0.25">
      <c r="B371" s="137">
        <f t="shared" si="48"/>
        <v>0</v>
      </c>
      <c r="C371" s="137">
        <f t="shared" si="49"/>
        <v>0</v>
      </c>
      <c r="D371" s="137">
        <f t="shared" si="50"/>
        <v>0</v>
      </c>
      <c r="G371" s="143">
        <f ca="1">IF(N370=1,0,OFFSET(B371,PrnDB!$K371,0))</f>
        <v>0</v>
      </c>
      <c r="H371" s="140">
        <f ca="1">OFFSET(C371,PrnDB!$K371,0)</f>
        <v>0</v>
      </c>
      <c r="I371" s="295">
        <f ca="1">OFFSET(D371,PrnDB!$K371,0)</f>
        <v>0</v>
      </c>
      <c r="J371" s="295">
        <f t="shared" si="43"/>
        <v>0</v>
      </c>
      <c r="K371" s="295">
        <f ca="1">IFERROR(ROW(OFFSET(PrnDB!$J371,K370,,450))+MATCH(1,OFFSET(PrnDB!$J371,K370,,450),0)-1-ROW()-IF(OR(N369=1,N369=2),N369,0),1000)</f>
        <v>1000</v>
      </c>
      <c r="L371" s="296">
        <f ca="1">IF(PrnDB!$G371=0,0,IFERROR(INDEX(PrnDB!$S$3:$S$17,MATCH(PrnDB!$G371,PrnDB!$R$3:$R$17,0),1),3))</f>
        <v>0</v>
      </c>
      <c r="M371" s="296">
        <f ca="1">IFERROR(INDEX(PrnDB!$T$3:$T$17,MATCH(PrnDB!$G371,PrnDB!$R$3:$R$17,0),1),0)</f>
        <v>0</v>
      </c>
      <c r="N371" s="296">
        <f ca="1">IFERROR(INDEX(PrnDB!$U$3:$U$17,MATCH(PrnDB!$G371,PrnDB!$R$3:$R$17,0),1),0)</f>
        <v>0</v>
      </c>
      <c r="O371" s="141" t="b">
        <f t="shared" ca="1" si="44"/>
        <v>0</v>
      </c>
      <c r="P371" s="142" t="str">
        <f ca="1">IF(PrnDB!$L371=0,"",IF(PrnDB!$L371&gt;1,"    ","")&amp;IF(PrnDB!$L371=3,"    ","")&amp;PrnDB!$G371)</f>
        <v/>
      </c>
    </row>
    <row r="372" spans="2:16" x14ac:dyDescent="0.25">
      <c r="B372" s="137">
        <f t="shared" si="48"/>
        <v>0</v>
      </c>
      <c r="C372" s="137">
        <f t="shared" si="49"/>
        <v>0</v>
      </c>
      <c r="D372" s="137">
        <f t="shared" si="50"/>
        <v>0</v>
      </c>
      <c r="G372" s="143">
        <f ca="1">IF(N371=1,0,OFFSET(B372,PrnDB!$K372,0))</f>
        <v>0</v>
      </c>
      <c r="H372" s="140">
        <f ca="1">OFFSET(C372,PrnDB!$K372,0)</f>
        <v>0</v>
      </c>
      <c r="I372" s="295">
        <f ca="1">OFFSET(D372,PrnDB!$K372,0)</f>
        <v>0</v>
      </c>
      <c r="J372" s="295">
        <f t="shared" si="43"/>
        <v>0</v>
      </c>
      <c r="K372" s="295">
        <f ca="1">IFERROR(ROW(OFFSET(PrnDB!$J372,K371,,450))+MATCH(1,OFFSET(PrnDB!$J372,K371,,450),0)-1-ROW()-IF(OR(N370=1,N370=2),N370,0),1000)</f>
        <v>1000</v>
      </c>
      <c r="L372" s="296">
        <f ca="1">IF(PrnDB!$G372=0,0,IFERROR(INDEX(PrnDB!$S$3:$S$17,MATCH(PrnDB!$G372,PrnDB!$R$3:$R$17,0),1),3))</f>
        <v>0</v>
      </c>
      <c r="M372" s="296">
        <f ca="1">IFERROR(INDEX(PrnDB!$T$3:$T$17,MATCH(PrnDB!$G372,PrnDB!$R$3:$R$17,0),1),0)</f>
        <v>0</v>
      </c>
      <c r="N372" s="296">
        <f ca="1">IFERROR(INDEX(PrnDB!$U$3:$U$17,MATCH(PrnDB!$G372,PrnDB!$R$3:$R$17,0),1),0)</f>
        <v>0</v>
      </c>
      <c r="O372" s="141" t="b">
        <f t="shared" ca="1" si="44"/>
        <v>0</v>
      </c>
      <c r="P372" s="142" t="str">
        <f ca="1">IF(PrnDB!$L372=0,"",IF(PrnDB!$L372&gt;1,"    ","")&amp;IF(PrnDB!$L372=3,"    ","")&amp;PrnDB!$G372)</f>
        <v/>
      </c>
    </row>
    <row r="373" spans="2:16" x14ac:dyDescent="0.25">
      <c r="B373" s="137">
        <f t="shared" si="48"/>
        <v>0</v>
      </c>
      <c r="C373" s="137">
        <f t="shared" si="49"/>
        <v>0</v>
      </c>
      <c r="D373" s="137">
        <f t="shared" si="50"/>
        <v>0</v>
      </c>
      <c r="G373" s="143">
        <f ca="1">IF(N372=1,0,OFFSET(B373,PrnDB!$K373,0))</f>
        <v>0</v>
      </c>
      <c r="H373" s="140">
        <f ca="1">OFFSET(C373,PrnDB!$K373,0)</f>
        <v>0</v>
      </c>
      <c r="I373" s="295">
        <f ca="1">OFFSET(D373,PrnDB!$K373,0)</f>
        <v>0</v>
      </c>
      <c r="J373" s="295">
        <f t="shared" si="43"/>
        <v>0</v>
      </c>
      <c r="K373" s="295">
        <f ca="1">IFERROR(ROW(OFFSET(PrnDB!$J373,K372,,450))+MATCH(1,OFFSET(PrnDB!$J373,K372,,450),0)-1-ROW()-IF(OR(N371=1,N371=2),N371,0),1000)</f>
        <v>1000</v>
      </c>
      <c r="L373" s="296">
        <f ca="1">IF(PrnDB!$G373=0,0,IFERROR(INDEX(PrnDB!$S$3:$S$17,MATCH(PrnDB!$G373,PrnDB!$R$3:$R$17,0),1),3))</f>
        <v>0</v>
      </c>
      <c r="M373" s="296">
        <f ca="1">IFERROR(INDEX(PrnDB!$T$3:$T$17,MATCH(PrnDB!$G373,PrnDB!$R$3:$R$17,0),1),0)</f>
        <v>0</v>
      </c>
      <c r="N373" s="296">
        <f ca="1">IFERROR(INDEX(PrnDB!$U$3:$U$17,MATCH(PrnDB!$G373,PrnDB!$R$3:$R$17,0),1),0)</f>
        <v>0</v>
      </c>
      <c r="O373" s="141" t="b">
        <f t="shared" ca="1" si="44"/>
        <v>0</v>
      </c>
      <c r="P373" s="142" t="str">
        <f ca="1">IF(PrnDB!$L373=0,"",IF(PrnDB!$L373&gt;1,"    ","")&amp;IF(PrnDB!$L373=3,"    ","")&amp;PrnDB!$G373)</f>
        <v/>
      </c>
    </row>
    <row r="374" spans="2:16" x14ac:dyDescent="0.25">
      <c r="B374" s="137">
        <f t="shared" si="48"/>
        <v>0</v>
      </c>
      <c r="C374" s="137">
        <f t="shared" si="49"/>
        <v>0</v>
      </c>
      <c r="D374" s="137">
        <f t="shared" si="50"/>
        <v>0</v>
      </c>
      <c r="G374" s="143">
        <f ca="1">IF(N373=1,0,OFFSET(B374,PrnDB!$K374,0))</f>
        <v>0</v>
      </c>
      <c r="H374" s="140">
        <f ca="1">OFFSET(C374,PrnDB!$K374,0)</f>
        <v>0</v>
      </c>
      <c r="I374" s="295">
        <f ca="1">OFFSET(D374,PrnDB!$K374,0)</f>
        <v>0</v>
      </c>
      <c r="J374" s="295">
        <f t="shared" si="43"/>
        <v>0</v>
      </c>
      <c r="K374" s="295">
        <f ca="1">IFERROR(ROW(OFFSET(PrnDB!$J374,K373,,450))+MATCH(1,OFFSET(PrnDB!$J374,K373,,450),0)-1-ROW()-IF(OR(N372=1,N372=2),N372,0),1000)</f>
        <v>1000</v>
      </c>
      <c r="L374" s="296">
        <f ca="1">IF(PrnDB!$G374=0,0,IFERROR(INDEX(PrnDB!$S$3:$S$17,MATCH(PrnDB!$G374,PrnDB!$R$3:$R$17,0),1),3))</f>
        <v>0</v>
      </c>
      <c r="M374" s="296">
        <f ca="1">IFERROR(INDEX(PrnDB!$T$3:$T$17,MATCH(PrnDB!$G374,PrnDB!$R$3:$R$17,0),1),0)</f>
        <v>0</v>
      </c>
      <c r="N374" s="296">
        <f ca="1">IFERROR(INDEX(PrnDB!$U$3:$U$17,MATCH(PrnDB!$G374,PrnDB!$R$3:$R$17,0),1),0)</f>
        <v>0</v>
      </c>
      <c r="O374" s="141" t="b">
        <f t="shared" ca="1" si="44"/>
        <v>0</v>
      </c>
      <c r="P374" s="142" t="str">
        <f ca="1">IF(PrnDB!$L374=0,"",IF(PrnDB!$L374&gt;1,"    ","")&amp;IF(PrnDB!$L374=3,"    ","")&amp;PrnDB!$G374)</f>
        <v/>
      </c>
    </row>
    <row r="375" spans="2:16" x14ac:dyDescent="0.25">
      <c r="B375" s="137">
        <f t="shared" si="48"/>
        <v>0</v>
      </c>
      <c r="C375" s="137">
        <f t="shared" si="49"/>
        <v>0</v>
      </c>
      <c r="D375" s="137">
        <f t="shared" si="50"/>
        <v>0</v>
      </c>
      <c r="G375" s="143">
        <f ca="1">IF(N374=1,0,OFFSET(B375,PrnDB!$K375,0))</f>
        <v>0</v>
      </c>
      <c r="H375" s="140">
        <f ca="1">OFFSET(C375,PrnDB!$K375,0)</f>
        <v>0</v>
      </c>
      <c r="I375" s="295">
        <f ca="1">OFFSET(D375,PrnDB!$K375,0)</f>
        <v>0</v>
      </c>
      <c r="J375" s="295">
        <f t="shared" si="43"/>
        <v>0</v>
      </c>
      <c r="K375" s="295">
        <f ca="1">IFERROR(ROW(OFFSET(PrnDB!$J375,K374,,450))+MATCH(1,OFFSET(PrnDB!$J375,K374,,450),0)-1-ROW()-IF(OR(N373=1,N373=2),N373,0),1000)</f>
        <v>1000</v>
      </c>
      <c r="L375" s="296">
        <f ca="1">IF(PrnDB!$G375=0,0,IFERROR(INDEX(PrnDB!$S$3:$S$17,MATCH(PrnDB!$G375,PrnDB!$R$3:$R$17,0),1),3))</f>
        <v>0</v>
      </c>
      <c r="M375" s="296">
        <f ca="1">IFERROR(INDEX(PrnDB!$T$3:$T$17,MATCH(PrnDB!$G375,PrnDB!$R$3:$R$17,0),1),0)</f>
        <v>0</v>
      </c>
      <c r="N375" s="296">
        <f ca="1">IFERROR(INDEX(PrnDB!$U$3:$U$17,MATCH(PrnDB!$G375,PrnDB!$R$3:$R$17,0),1),0)</f>
        <v>0</v>
      </c>
      <c r="O375" s="141" t="b">
        <f t="shared" ca="1" si="44"/>
        <v>0</v>
      </c>
      <c r="P375" s="142" t="str">
        <f ca="1">IF(PrnDB!$L375=0,"",IF(PrnDB!$L375&gt;1,"    ","")&amp;IF(PrnDB!$L375=3,"    ","")&amp;PrnDB!$G375)</f>
        <v/>
      </c>
    </row>
    <row r="376" spans="2:16" x14ac:dyDescent="0.25">
      <c r="B376" s="137">
        <f t="shared" si="48"/>
        <v>0</v>
      </c>
      <c r="C376" s="137">
        <f t="shared" si="49"/>
        <v>0</v>
      </c>
      <c r="D376" s="137">
        <f t="shared" si="50"/>
        <v>0</v>
      </c>
      <c r="G376" s="143">
        <f ca="1">IF(N375=1,0,OFFSET(B376,PrnDB!$K376,0))</f>
        <v>0</v>
      </c>
      <c r="H376" s="140">
        <f ca="1">OFFSET(C376,PrnDB!$K376,0)</f>
        <v>0</v>
      </c>
      <c r="I376" s="295">
        <f ca="1">OFFSET(D376,PrnDB!$K376,0)</f>
        <v>0</v>
      </c>
      <c r="J376" s="295">
        <f t="shared" si="43"/>
        <v>0</v>
      </c>
      <c r="K376" s="295">
        <f ca="1">IFERROR(ROW(OFFSET(PrnDB!$J376,K375,,450))+MATCH(1,OFFSET(PrnDB!$J376,K375,,450),0)-1-ROW()-IF(OR(N374=1,N374=2),N374,0),1000)</f>
        <v>1000</v>
      </c>
      <c r="L376" s="296">
        <f ca="1">IF(PrnDB!$G376=0,0,IFERROR(INDEX(PrnDB!$S$3:$S$17,MATCH(PrnDB!$G376,PrnDB!$R$3:$R$17,0),1),3))</f>
        <v>0</v>
      </c>
      <c r="M376" s="296">
        <f ca="1">IFERROR(INDEX(PrnDB!$T$3:$T$17,MATCH(PrnDB!$G376,PrnDB!$R$3:$R$17,0),1),0)</f>
        <v>0</v>
      </c>
      <c r="N376" s="296">
        <f ca="1">IFERROR(INDEX(PrnDB!$U$3:$U$17,MATCH(PrnDB!$G376,PrnDB!$R$3:$R$17,0),1),0)</f>
        <v>0</v>
      </c>
      <c r="O376" s="141" t="b">
        <f t="shared" ca="1" si="44"/>
        <v>0</v>
      </c>
      <c r="P376" s="142" t="str">
        <f ca="1">IF(PrnDB!$L376=0,"",IF(PrnDB!$L376&gt;1,"    ","")&amp;IF(PrnDB!$L376=3,"    ","")&amp;PrnDB!$G376)</f>
        <v/>
      </c>
    </row>
    <row r="377" spans="2:16" x14ac:dyDescent="0.25">
      <c r="B377" s="137">
        <f t="shared" si="48"/>
        <v>0</v>
      </c>
      <c r="C377" s="137">
        <f t="shared" si="49"/>
        <v>0</v>
      </c>
      <c r="D377" s="137">
        <f t="shared" si="50"/>
        <v>0</v>
      </c>
      <c r="G377" s="143">
        <f ca="1">IF(N376=1,0,OFFSET(B377,PrnDB!$K377,0))</f>
        <v>0</v>
      </c>
      <c r="H377" s="140">
        <f ca="1">OFFSET(C377,PrnDB!$K377,0)</f>
        <v>0</v>
      </c>
      <c r="I377" s="295">
        <f ca="1">OFFSET(D377,PrnDB!$K377,0)</f>
        <v>0</v>
      </c>
      <c r="J377" s="295">
        <f t="shared" si="43"/>
        <v>0</v>
      </c>
      <c r="K377" s="295">
        <f ca="1">IFERROR(ROW(OFFSET(PrnDB!$J377,K376,,450))+MATCH(1,OFFSET(PrnDB!$J377,K376,,450),0)-1-ROW()-IF(OR(N375=1,N375=2),N375,0),1000)</f>
        <v>1000</v>
      </c>
      <c r="L377" s="296">
        <f ca="1">IF(PrnDB!$G377=0,0,IFERROR(INDEX(PrnDB!$S$3:$S$17,MATCH(PrnDB!$G377,PrnDB!$R$3:$R$17,0),1),3))</f>
        <v>0</v>
      </c>
      <c r="M377" s="296">
        <f ca="1">IFERROR(INDEX(PrnDB!$T$3:$T$17,MATCH(PrnDB!$G377,PrnDB!$R$3:$R$17,0),1),0)</f>
        <v>0</v>
      </c>
      <c r="N377" s="296">
        <f ca="1">IFERROR(INDEX(PrnDB!$U$3:$U$17,MATCH(PrnDB!$G377,PrnDB!$R$3:$R$17,0),1),0)</f>
        <v>0</v>
      </c>
      <c r="O377" s="141" t="b">
        <f t="shared" ca="1" si="44"/>
        <v>0</v>
      </c>
      <c r="P377" s="142" t="str">
        <f ca="1">IF(PrnDB!$L377=0,"",IF(PrnDB!$L377&gt;1,"    ","")&amp;IF(PrnDB!$L377=3,"    ","")&amp;PrnDB!$G377)</f>
        <v/>
      </c>
    </row>
    <row r="378" spans="2:16" x14ac:dyDescent="0.25">
      <c r="B378" s="137">
        <f t="shared" si="48"/>
        <v>0</v>
      </c>
      <c r="C378" s="137">
        <f t="shared" si="49"/>
        <v>0</v>
      </c>
      <c r="D378" s="137">
        <f t="shared" si="50"/>
        <v>0</v>
      </c>
      <c r="G378" s="143">
        <f ca="1">IF(N377=1,0,OFFSET(B378,PrnDB!$K378,0))</f>
        <v>0</v>
      </c>
      <c r="H378" s="140">
        <f ca="1">OFFSET(C378,PrnDB!$K378,0)</f>
        <v>0</v>
      </c>
      <c r="I378" s="295">
        <f ca="1">OFFSET(D378,PrnDB!$K378,0)</f>
        <v>0</v>
      </c>
      <c r="J378" s="295">
        <f t="shared" si="43"/>
        <v>0</v>
      </c>
      <c r="K378" s="295">
        <f ca="1">IFERROR(ROW(OFFSET(PrnDB!$J378,K377,,450))+MATCH(1,OFFSET(PrnDB!$J378,K377,,450),0)-1-ROW()-IF(OR(N376=1,N376=2),N376,0),1000)</f>
        <v>1000</v>
      </c>
      <c r="L378" s="296">
        <f ca="1">IF(PrnDB!$G378=0,0,IFERROR(INDEX(PrnDB!$S$3:$S$17,MATCH(PrnDB!$G378,PrnDB!$R$3:$R$17,0),1),3))</f>
        <v>0</v>
      </c>
      <c r="M378" s="296">
        <f ca="1">IFERROR(INDEX(PrnDB!$T$3:$T$17,MATCH(PrnDB!$G378,PrnDB!$R$3:$R$17,0),1),0)</f>
        <v>0</v>
      </c>
      <c r="N378" s="296">
        <f ca="1">IFERROR(INDEX(PrnDB!$U$3:$U$17,MATCH(PrnDB!$G378,PrnDB!$R$3:$R$17,0),1),0)</f>
        <v>0</v>
      </c>
      <c r="O378" s="141" t="b">
        <f t="shared" ca="1" si="44"/>
        <v>0</v>
      </c>
      <c r="P378" s="142" t="str">
        <f ca="1">IF(PrnDB!$L378=0,"",IF(PrnDB!$L378&gt;1,"    ","")&amp;IF(PrnDB!$L378=3,"    ","")&amp;PrnDB!$G378)</f>
        <v/>
      </c>
    </row>
    <row r="379" spans="2:16" x14ac:dyDescent="0.25">
      <c r="B379" s="137">
        <f t="shared" si="48"/>
        <v>0</v>
      </c>
      <c r="C379" s="137">
        <f t="shared" si="49"/>
        <v>0</v>
      </c>
      <c r="D379" s="137">
        <f t="shared" si="50"/>
        <v>0</v>
      </c>
      <c r="G379" s="143">
        <f ca="1">IF(N378=1,0,OFFSET(B379,PrnDB!$K379,0))</f>
        <v>0</v>
      </c>
      <c r="H379" s="140">
        <f ca="1">OFFSET(C379,PrnDB!$K379,0)</f>
        <v>0</v>
      </c>
      <c r="I379" s="295">
        <f ca="1">OFFSET(D379,PrnDB!$K379,0)</f>
        <v>0</v>
      </c>
      <c r="J379" s="295">
        <f t="shared" si="43"/>
        <v>0</v>
      </c>
      <c r="K379" s="295">
        <f ca="1">IFERROR(ROW(OFFSET(PrnDB!$J379,K378,,450))+MATCH(1,OFFSET(PrnDB!$J379,K378,,450),0)-1-ROW()-IF(OR(N377=1,N377=2),N377,0),1000)</f>
        <v>1000</v>
      </c>
      <c r="L379" s="296">
        <f ca="1">IF(PrnDB!$G379=0,0,IFERROR(INDEX(PrnDB!$S$3:$S$17,MATCH(PrnDB!$G379,PrnDB!$R$3:$R$17,0),1),3))</f>
        <v>0</v>
      </c>
      <c r="M379" s="296">
        <f ca="1">IFERROR(INDEX(PrnDB!$T$3:$T$17,MATCH(PrnDB!$G379,PrnDB!$R$3:$R$17,0),1),0)</f>
        <v>0</v>
      </c>
      <c r="N379" s="296">
        <f ca="1">IFERROR(INDEX(PrnDB!$U$3:$U$17,MATCH(PrnDB!$G379,PrnDB!$R$3:$R$17,0),1),0)</f>
        <v>0</v>
      </c>
      <c r="O379" s="141" t="b">
        <f t="shared" ca="1" si="44"/>
        <v>0</v>
      </c>
      <c r="P379" s="142" t="str">
        <f ca="1">IF(PrnDB!$L379=0,"",IF(PrnDB!$L379&gt;1,"    ","")&amp;IF(PrnDB!$L379=3,"    ","")&amp;PrnDB!$G379)</f>
        <v/>
      </c>
    </row>
    <row r="380" spans="2:16" x14ac:dyDescent="0.25">
      <c r="B380" s="137">
        <f t="shared" si="48"/>
        <v>0</v>
      </c>
      <c r="C380" s="137">
        <f t="shared" si="49"/>
        <v>0</v>
      </c>
      <c r="D380" s="137">
        <f t="shared" si="50"/>
        <v>0</v>
      </c>
      <c r="G380" s="143">
        <f ca="1">IF(N379=1,0,OFFSET(B380,PrnDB!$K380,0))</f>
        <v>0</v>
      </c>
      <c r="H380" s="140">
        <f ca="1">OFFSET(C380,PrnDB!$K380,0)</f>
        <v>0</v>
      </c>
      <c r="I380" s="295">
        <f ca="1">OFFSET(D380,PrnDB!$K380,0)</f>
        <v>0</v>
      </c>
      <c r="J380" s="295">
        <f t="shared" si="43"/>
        <v>0</v>
      </c>
      <c r="K380" s="295">
        <f ca="1">IFERROR(ROW(OFFSET(PrnDB!$J380,K379,,450))+MATCH(1,OFFSET(PrnDB!$J380,K379,,450),0)-1-ROW()-IF(OR(N378=1,N378=2),N378,0),1000)</f>
        <v>1000</v>
      </c>
      <c r="L380" s="296">
        <f ca="1">IF(PrnDB!$G380=0,0,IFERROR(INDEX(PrnDB!$S$3:$S$17,MATCH(PrnDB!$G380,PrnDB!$R$3:$R$17,0),1),3))</f>
        <v>0</v>
      </c>
      <c r="M380" s="296">
        <f ca="1">IFERROR(INDEX(PrnDB!$T$3:$T$17,MATCH(PrnDB!$G380,PrnDB!$R$3:$R$17,0),1),0)</f>
        <v>0</v>
      </c>
      <c r="N380" s="296">
        <f ca="1">IFERROR(INDEX(PrnDB!$U$3:$U$17,MATCH(PrnDB!$G380,PrnDB!$R$3:$R$17,0),1),0)</f>
        <v>0</v>
      </c>
      <c r="O380" s="141" t="b">
        <f t="shared" ca="1" si="44"/>
        <v>0</v>
      </c>
      <c r="P380" s="142" t="str">
        <f ca="1">IF(PrnDB!$L380=0,"",IF(PrnDB!$L380&gt;1,"    ","")&amp;IF(PrnDB!$L380=3,"    ","")&amp;PrnDB!$G380)</f>
        <v/>
      </c>
    </row>
    <row r="381" spans="2:16" x14ac:dyDescent="0.25">
      <c r="B381" s="137">
        <f t="shared" si="48"/>
        <v>0</v>
      </c>
      <c r="C381" s="137">
        <f t="shared" si="49"/>
        <v>0</v>
      </c>
      <c r="D381" s="137">
        <f t="shared" si="50"/>
        <v>0</v>
      </c>
      <c r="G381" s="143">
        <f ca="1">IF(N380=1,0,OFFSET(B381,PrnDB!$K381,0))</f>
        <v>0</v>
      </c>
      <c r="H381" s="140">
        <f ca="1">OFFSET(C381,PrnDB!$K381,0)</f>
        <v>0</v>
      </c>
      <c r="I381" s="295">
        <f ca="1">OFFSET(D381,PrnDB!$K381,0)</f>
        <v>0</v>
      </c>
      <c r="J381" s="295">
        <f t="shared" si="43"/>
        <v>0</v>
      </c>
      <c r="K381" s="295">
        <f ca="1">IFERROR(ROW(OFFSET(PrnDB!$J381,K380,,450))+MATCH(1,OFFSET(PrnDB!$J381,K380,,450),0)-1-ROW()-IF(OR(N379=1,N379=2),N379,0),1000)</f>
        <v>1000</v>
      </c>
      <c r="L381" s="296">
        <f ca="1">IF(PrnDB!$G381=0,0,IFERROR(INDEX(PrnDB!$S$3:$S$17,MATCH(PrnDB!$G381,PrnDB!$R$3:$R$17,0),1),3))</f>
        <v>0</v>
      </c>
      <c r="M381" s="296">
        <f ca="1">IFERROR(INDEX(PrnDB!$T$3:$T$17,MATCH(PrnDB!$G381,PrnDB!$R$3:$R$17,0),1),0)</f>
        <v>0</v>
      </c>
      <c r="N381" s="296">
        <f ca="1">IFERROR(INDEX(PrnDB!$U$3:$U$17,MATCH(PrnDB!$G381,PrnDB!$R$3:$R$17,0),1),0)</f>
        <v>0</v>
      </c>
      <c r="O381" s="141" t="b">
        <f t="shared" ca="1" si="44"/>
        <v>0</v>
      </c>
      <c r="P381" s="142" t="str">
        <f ca="1">IF(PrnDB!$L381=0,"",IF(PrnDB!$L381&gt;1,"    ","")&amp;IF(PrnDB!$L381=3,"    ","")&amp;PrnDB!$G381)</f>
        <v/>
      </c>
    </row>
    <row r="382" spans="2:16" x14ac:dyDescent="0.25">
      <c r="B382" s="137">
        <f t="shared" si="48"/>
        <v>0</v>
      </c>
      <c r="C382" s="137">
        <f t="shared" si="49"/>
        <v>0</v>
      </c>
      <c r="D382" s="137">
        <f t="shared" si="50"/>
        <v>0</v>
      </c>
      <c r="G382" s="143">
        <f ca="1">IF(N381=1,0,OFFSET(B382,PrnDB!$K382,0))</f>
        <v>0</v>
      </c>
      <c r="H382" s="140">
        <f ca="1">OFFSET(C382,PrnDB!$K382,0)</f>
        <v>0</v>
      </c>
      <c r="I382" s="295">
        <f ca="1">OFFSET(D382,PrnDB!$K382,0)</f>
        <v>0</v>
      </c>
      <c r="J382" s="295">
        <f t="shared" si="43"/>
        <v>0</v>
      </c>
      <c r="K382" s="295">
        <f ca="1">IFERROR(ROW(OFFSET(PrnDB!$J382,K381,,450))+MATCH(1,OFFSET(PrnDB!$J382,K381,,450),0)-1-ROW()-IF(OR(N380=1,N380=2),N380,0),1000)</f>
        <v>1000</v>
      </c>
      <c r="L382" s="296">
        <f ca="1">IF(PrnDB!$G382=0,0,IFERROR(INDEX(PrnDB!$S$3:$S$17,MATCH(PrnDB!$G382,PrnDB!$R$3:$R$17,0),1),3))</f>
        <v>0</v>
      </c>
      <c r="M382" s="296">
        <f ca="1">IFERROR(INDEX(PrnDB!$T$3:$T$17,MATCH(PrnDB!$G382,PrnDB!$R$3:$R$17,0),1),0)</f>
        <v>0</v>
      </c>
      <c r="N382" s="296">
        <f ca="1">IFERROR(INDEX(PrnDB!$U$3:$U$17,MATCH(PrnDB!$G382,PrnDB!$R$3:$R$17,0),1),0)</f>
        <v>0</v>
      </c>
      <c r="O382" s="141" t="b">
        <f t="shared" ca="1" si="44"/>
        <v>0</v>
      </c>
      <c r="P382" s="142" t="str">
        <f ca="1">IF(PrnDB!$L382=0,"",IF(PrnDB!$L382&gt;1,"    ","")&amp;IF(PrnDB!$L382=3,"    ","")&amp;PrnDB!$G382)</f>
        <v/>
      </c>
    </row>
    <row r="383" spans="2:16" x14ac:dyDescent="0.25">
      <c r="B383" s="137">
        <f t="shared" si="48"/>
        <v>0</v>
      </c>
      <c r="C383" s="137">
        <f t="shared" si="49"/>
        <v>0</v>
      </c>
      <c r="D383" s="137">
        <f t="shared" si="50"/>
        <v>0</v>
      </c>
      <c r="G383" s="143">
        <f ca="1">IF(N382=1,0,OFFSET(B383,PrnDB!$K383,0))</f>
        <v>0</v>
      </c>
      <c r="H383" s="140">
        <f ca="1">OFFSET(C383,PrnDB!$K383,0)</f>
        <v>0</v>
      </c>
      <c r="I383" s="295">
        <f ca="1">OFFSET(D383,PrnDB!$K383,0)</f>
        <v>0</v>
      </c>
      <c r="J383" s="295">
        <f t="shared" si="43"/>
        <v>0</v>
      </c>
      <c r="K383" s="295">
        <f ca="1">IFERROR(ROW(OFFSET(PrnDB!$J383,K382,,450))+MATCH(1,OFFSET(PrnDB!$J383,K382,,450),0)-1-ROW()-IF(OR(N381=1,N381=2),N381,0),1000)</f>
        <v>1000</v>
      </c>
      <c r="L383" s="296">
        <f ca="1">IF(PrnDB!$G383=0,0,IFERROR(INDEX(PrnDB!$S$3:$S$17,MATCH(PrnDB!$G383,PrnDB!$R$3:$R$17,0),1),3))</f>
        <v>0</v>
      </c>
      <c r="M383" s="296">
        <f ca="1">IFERROR(INDEX(PrnDB!$T$3:$T$17,MATCH(PrnDB!$G383,PrnDB!$R$3:$R$17,0),1),0)</f>
        <v>0</v>
      </c>
      <c r="N383" s="296">
        <f ca="1">IFERROR(INDEX(PrnDB!$U$3:$U$17,MATCH(PrnDB!$G383,PrnDB!$R$3:$R$17,0),1),0)</f>
        <v>0</v>
      </c>
      <c r="O383" s="141" t="b">
        <f t="shared" ca="1" si="44"/>
        <v>0</v>
      </c>
      <c r="P383" s="142" t="str">
        <f ca="1">IF(PrnDB!$L383=0,"",IF(PrnDB!$L383&gt;1,"    ","")&amp;IF(PrnDB!$L383=3,"    ","")&amp;PrnDB!$G383)</f>
        <v/>
      </c>
    </row>
    <row r="384" spans="2:16" x14ac:dyDescent="0.25">
      <c r="B384" s="137">
        <f t="shared" si="48"/>
        <v>0</v>
      </c>
      <c r="C384" s="137">
        <f t="shared" si="49"/>
        <v>0</v>
      </c>
      <c r="D384" s="137">
        <f t="shared" si="50"/>
        <v>0</v>
      </c>
      <c r="G384" s="143">
        <f ca="1">IF(N383=1,0,OFFSET(B384,PrnDB!$K384,0))</f>
        <v>0</v>
      </c>
      <c r="H384" s="140">
        <f ca="1">OFFSET(C384,PrnDB!$K384,0)</f>
        <v>0</v>
      </c>
      <c r="I384" s="295">
        <f ca="1">OFFSET(D384,PrnDB!$K384,0)</f>
        <v>0</v>
      </c>
      <c r="J384" s="295">
        <f t="shared" si="43"/>
        <v>0</v>
      </c>
      <c r="K384" s="295">
        <f ca="1">IFERROR(ROW(OFFSET(PrnDB!$J384,K383,,450))+MATCH(1,OFFSET(PrnDB!$J384,K383,,450),0)-1-ROW()-IF(OR(N382=1,N382=2),N382,0),1000)</f>
        <v>1000</v>
      </c>
      <c r="L384" s="296">
        <f ca="1">IF(PrnDB!$G384=0,0,IFERROR(INDEX(PrnDB!$S$3:$S$17,MATCH(PrnDB!$G384,PrnDB!$R$3:$R$17,0),1),3))</f>
        <v>0</v>
      </c>
      <c r="M384" s="296">
        <f ca="1">IFERROR(INDEX(PrnDB!$T$3:$T$17,MATCH(PrnDB!$G384,PrnDB!$R$3:$R$17,0),1),0)</f>
        <v>0</v>
      </c>
      <c r="N384" s="296">
        <f ca="1">IFERROR(INDEX(PrnDB!$U$3:$U$17,MATCH(PrnDB!$G384,PrnDB!$R$3:$R$17,0),1),0)</f>
        <v>0</v>
      </c>
      <c r="O384" s="141" t="b">
        <f t="shared" ca="1" si="44"/>
        <v>0</v>
      </c>
      <c r="P384" s="142" t="str">
        <f ca="1">IF(PrnDB!$L384=0,"",IF(PrnDB!$L384&gt;1,"    ","")&amp;IF(PrnDB!$L384=3,"    ","")&amp;PrnDB!$G384)</f>
        <v/>
      </c>
    </row>
    <row r="385" spans="2:16" x14ac:dyDescent="0.25">
      <c r="B385" s="137">
        <f t="shared" si="48"/>
        <v>0</v>
      </c>
      <c r="C385" s="137">
        <f t="shared" si="49"/>
        <v>0</v>
      </c>
      <c r="D385" s="137">
        <f t="shared" si="50"/>
        <v>0</v>
      </c>
      <c r="G385" s="143">
        <f ca="1">IF(N384=1,0,OFFSET(B385,PrnDB!$K385,0))</f>
        <v>0</v>
      </c>
      <c r="H385" s="140">
        <f ca="1">OFFSET(C385,PrnDB!$K385,0)</f>
        <v>0</v>
      </c>
      <c r="I385" s="295">
        <f ca="1">OFFSET(D385,PrnDB!$K385,0)</f>
        <v>0</v>
      </c>
      <c r="J385" s="295">
        <f t="shared" si="43"/>
        <v>0</v>
      </c>
      <c r="K385" s="295">
        <f ca="1">IFERROR(ROW(OFFSET(PrnDB!$J385,K384,,450))+MATCH(1,OFFSET(PrnDB!$J385,K384,,450),0)-1-ROW()-IF(OR(N383=1,N383=2),N383,0),1000)</f>
        <v>1000</v>
      </c>
      <c r="L385" s="296">
        <f ca="1">IF(PrnDB!$G385=0,0,IFERROR(INDEX(PrnDB!$S$3:$S$17,MATCH(PrnDB!$G385,PrnDB!$R$3:$R$17,0),1),3))</f>
        <v>0</v>
      </c>
      <c r="M385" s="296">
        <f ca="1">IFERROR(INDEX(PrnDB!$T$3:$T$17,MATCH(PrnDB!$G385,PrnDB!$R$3:$R$17,0),1),0)</f>
        <v>0</v>
      </c>
      <c r="N385" s="296">
        <f ca="1">IFERROR(INDEX(PrnDB!$U$3:$U$17,MATCH(PrnDB!$G385,PrnDB!$R$3:$R$17,0),1),0)</f>
        <v>0</v>
      </c>
      <c r="O385" s="141" t="b">
        <f t="shared" ca="1" si="44"/>
        <v>0</v>
      </c>
      <c r="P385" s="142" t="str">
        <f ca="1">IF(PrnDB!$L385=0,"",IF(PrnDB!$L385&gt;1,"    ","")&amp;IF(PrnDB!$L385=3,"    ","")&amp;PrnDB!$G385)</f>
        <v/>
      </c>
    </row>
    <row r="386" spans="2:16" x14ac:dyDescent="0.25">
      <c r="B386" s="137">
        <f t="shared" si="48"/>
        <v>0</v>
      </c>
      <c r="C386" s="137">
        <f t="shared" si="49"/>
        <v>0</v>
      </c>
      <c r="D386" s="137">
        <f t="shared" si="50"/>
        <v>0</v>
      </c>
      <c r="G386" s="143">
        <f ca="1">IF(N385=1,0,OFFSET(B386,PrnDB!$K386,0))</f>
        <v>0</v>
      </c>
      <c r="H386" s="140">
        <f ca="1">OFFSET(C386,PrnDB!$K386,0)</f>
        <v>0</v>
      </c>
      <c r="I386" s="295">
        <f ca="1">OFFSET(D386,PrnDB!$K386,0)</f>
        <v>0</v>
      </c>
      <c r="J386" s="295">
        <f t="shared" si="43"/>
        <v>0</v>
      </c>
      <c r="K386" s="295">
        <f ca="1">IFERROR(ROW(OFFSET(PrnDB!$J386,K385,,450))+MATCH(1,OFFSET(PrnDB!$J386,K385,,450),0)-1-ROW()-IF(OR(N384=1,N384=2),N384,0),1000)</f>
        <v>1000</v>
      </c>
      <c r="L386" s="296">
        <f ca="1">IF(PrnDB!$G386=0,0,IFERROR(INDEX(PrnDB!$S$3:$S$17,MATCH(PrnDB!$G386,PrnDB!$R$3:$R$17,0),1),3))</f>
        <v>0</v>
      </c>
      <c r="M386" s="296">
        <f ca="1">IFERROR(INDEX(PrnDB!$T$3:$T$17,MATCH(PrnDB!$G386,PrnDB!$R$3:$R$17,0),1),0)</f>
        <v>0</v>
      </c>
      <c r="N386" s="296">
        <f ca="1">IFERROR(INDEX(PrnDB!$U$3:$U$17,MATCH(PrnDB!$G386,PrnDB!$R$3:$R$17,0),1),0)</f>
        <v>0</v>
      </c>
      <c r="O386" s="141" t="b">
        <f t="shared" ca="1" si="44"/>
        <v>0</v>
      </c>
      <c r="P386" s="142" t="str">
        <f ca="1">IF(PrnDB!$L386=0,"",IF(PrnDB!$L386&gt;1,"    ","")&amp;IF(PrnDB!$L386=3,"    ","")&amp;PrnDB!$G386)</f>
        <v/>
      </c>
    </row>
    <row r="387" spans="2:16" x14ac:dyDescent="0.25">
      <c r="B387" s="137">
        <f t="shared" si="48"/>
        <v>0</v>
      </c>
      <c r="C387" s="137">
        <f t="shared" si="49"/>
        <v>0</v>
      </c>
      <c r="D387" s="137">
        <f t="shared" si="50"/>
        <v>0</v>
      </c>
      <c r="G387" s="143">
        <f ca="1">IF(N386=1,0,OFFSET(B387,PrnDB!$K387,0))</f>
        <v>0</v>
      </c>
      <c r="H387" s="140">
        <f ca="1">OFFSET(C387,PrnDB!$K387,0)</f>
        <v>0</v>
      </c>
      <c r="I387" s="295">
        <f ca="1">OFFSET(D387,PrnDB!$K387,0)</f>
        <v>0</v>
      </c>
      <c r="J387" s="295">
        <f t="shared" ref="J387:J453" si="51">IF(OR($B387&lt;&gt;0),1,0)</f>
        <v>0</v>
      </c>
      <c r="K387" s="295">
        <f ca="1">IFERROR(ROW(OFFSET(PrnDB!$J387,K386,,450))+MATCH(1,OFFSET(PrnDB!$J387,K386,,450),0)-1-ROW()-IF(OR(N385=1,N385=2),N385,0),1000)</f>
        <v>1000</v>
      </c>
      <c r="L387" s="296">
        <f ca="1">IF(PrnDB!$G387=0,0,IFERROR(INDEX(PrnDB!$S$3:$S$17,MATCH(PrnDB!$G387,PrnDB!$R$3:$R$17,0),1),3))</f>
        <v>0</v>
      </c>
      <c r="M387" s="296">
        <f ca="1">IFERROR(INDEX(PrnDB!$T$3:$T$17,MATCH(PrnDB!$G387,PrnDB!$R$3:$R$17,0),1),0)</f>
        <v>0</v>
      </c>
      <c r="N387" s="296">
        <f ca="1">IFERROR(INDEX(PrnDB!$U$3:$U$17,MATCH(PrnDB!$G387,PrnDB!$R$3:$R$17,0),1),0)</f>
        <v>0</v>
      </c>
      <c r="O387" s="141" t="b">
        <f t="shared" ref="O387:O453" ca="1" si="52">K386&lt;&gt;1000</f>
        <v>0</v>
      </c>
      <c r="P387" s="142" t="str">
        <f ca="1">IF(PrnDB!$L387=0,"",IF(PrnDB!$L387&gt;1,"    ","")&amp;IF(PrnDB!$L387=3,"    ","")&amp;PrnDB!$G387)</f>
        <v/>
      </c>
    </row>
    <row r="388" spans="2:16" x14ac:dyDescent="0.25">
      <c r="B388" s="137">
        <f t="shared" si="48"/>
        <v>0</v>
      </c>
      <c r="C388" s="137">
        <f t="shared" si="49"/>
        <v>0</v>
      </c>
      <c r="D388" s="137">
        <f t="shared" si="50"/>
        <v>0</v>
      </c>
      <c r="G388" s="143">
        <f ca="1">IF(N387=1,0,OFFSET(B388,PrnDB!$K388,0))</f>
        <v>0</v>
      </c>
      <c r="H388" s="140">
        <f ca="1">OFFSET(C388,PrnDB!$K388,0)</f>
        <v>0</v>
      </c>
      <c r="I388" s="295">
        <f ca="1">OFFSET(D388,PrnDB!$K388,0)</f>
        <v>0</v>
      </c>
      <c r="J388" s="295">
        <f t="shared" si="51"/>
        <v>0</v>
      </c>
      <c r="K388" s="295">
        <f ca="1">IFERROR(ROW(OFFSET(PrnDB!$J388,K387,,450))+MATCH(1,OFFSET(PrnDB!$J388,K387,,450),0)-1-ROW()-IF(OR(N386=1,N386=2),N386,0),1000)</f>
        <v>1000</v>
      </c>
      <c r="L388" s="296">
        <f ca="1">IF(PrnDB!$G388=0,0,IFERROR(INDEX(PrnDB!$S$3:$S$17,MATCH(PrnDB!$G388,PrnDB!$R$3:$R$17,0),1),3))</f>
        <v>0</v>
      </c>
      <c r="M388" s="296">
        <f ca="1">IFERROR(INDEX(PrnDB!$T$3:$T$17,MATCH(PrnDB!$G388,PrnDB!$R$3:$R$17,0),1),0)</f>
        <v>0</v>
      </c>
      <c r="N388" s="296">
        <f ca="1">IFERROR(INDEX(PrnDB!$U$3:$U$17,MATCH(PrnDB!$G388,PrnDB!$R$3:$R$17,0),1),0)</f>
        <v>0</v>
      </c>
      <c r="O388" s="141" t="b">
        <f t="shared" ca="1" si="52"/>
        <v>0</v>
      </c>
      <c r="P388" s="142" t="str">
        <f ca="1">IF(PrnDB!$L388=0,"",IF(PrnDB!$L388&gt;1,"    ","")&amp;IF(PrnDB!$L388=3,"    ","")&amp;PrnDB!$G388)</f>
        <v/>
      </c>
    </row>
    <row r="389" spans="2:16" x14ac:dyDescent="0.25">
      <c r="B389" s="137">
        <f t="shared" si="48"/>
        <v>0</v>
      </c>
      <c r="C389" s="137">
        <f t="shared" si="49"/>
        <v>0</v>
      </c>
      <c r="D389" s="137">
        <f t="shared" si="50"/>
        <v>0</v>
      </c>
      <c r="G389" s="143">
        <f ca="1">IF(N388=1,0,OFFSET(B389,PrnDB!$K389,0))</f>
        <v>0</v>
      </c>
      <c r="H389" s="140">
        <f ca="1">OFFSET(C389,PrnDB!$K389,0)</f>
        <v>0</v>
      </c>
      <c r="I389" s="295">
        <f ca="1">OFFSET(D389,PrnDB!$K389,0)</f>
        <v>0</v>
      </c>
      <c r="J389" s="295">
        <f t="shared" si="51"/>
        <v>0</v>
      </c>
      <c r="K389" s="295">
        <f ca="1">IFERROR(ROW(OFFSET(PrnDB!$J389,K388,,450))+MATCH(1,OFFSET(PrnDB!$J389,K388,,450),0)-1-ROW()-IF(OR(N387=1,N387=2),N387,0),1000)</f>
        <v>1000</v>
      </c>
      <c r="L389" s="296">
        <f ca="1">IF(PrnDB!$G389=0,0,IFERROR(INDEX(PrnDB!$S$3:$S$17,MATCH(PrnDB!$G389,PrnDB!$R$3:$R$17,0),1),3))</f>
        <v>0</v>
      </c>
      <c r="M389" s="296">
        <f ca="1">IFERROR(INDEX(PrnDB!$T$3:$T$17,MATCH(PrnDB!$G389,PrnDB!$R$3:$R$17,0),1),0)</f>
        <v>0</v>
      </c>
      <c r="N389" s="296">
        <f ca="1">IFERROR(INDEX(PrnDB!$U$3:$U$17,MATCH(PrnDB!$G389,PrnDB!$R$3:$R$17,0),1),0)</f>
        <v>0</v>
      </c>
      <c r="O389" s="141" t="b">
        <f t="shared" ca="1" si="52"/>
        <v>0</v>
      </c>
      <c r="P389" s="142" t="str">
        <f ca="1">IF(PrnDB!$L389=0,"",IF(PrnDB!$L389&gt;1,"    ","")&amp;IF(PrnDB!$L389=3,"    ","")&amp;PrnDB!$G389)</f>
        <v/>
      </c>
    </row>
    <row r="390" spans="2:16" x14ac:dyDescent="0.25">
      <c r="B390" s="137">
        <f t="shared" si="48"/>
        <v>0</v>
      </c>
      <c r="C390" s="137">
        <f t="shared" si="49"/>
        <v>0</v>
      </c>
      <c r="D390" s="137">
        <f t="shared" si="50"/>
        <v>0</v>
      </c>
      <c r="G390" s="143">
        <f ca="1">IF(N389=1,0,OFFSET(B390,PrnDB!$K390,0))</f>
        <v>0</v>
      </c>
      <c r="H390" s="140">
        <f ca="1">OFFSET(C390,PrnDB!$K390,0)</f>
        <v>0</v>
      </c>
      <c r="I390" s="295">
        <f ca="1">OFFSET(D390,PrnDB!$K390,0)</f>
        <v>0</v>
      </c>
      <c r="J390" s="295">
        <f t="shared" si="51"/>
        <v>0</v>
      </c>
      <c r="K390" s="295">
        <f ca="1">IFERROR(ROW(OFFSET(PrnDB!$J390,K389,,450))+MATCH(1,OFFSET(PrnDB!$J390,K389,,450),0)-1-ROW()-IF(OR(N388=1,N388=2),N388,0),1000)</f>
        <v>1000</v>
      </c>
      <c r="L390" s="296">
        <f ca="1">IF(PrnDB!$G390=0,0,IFERROR(INDEX(PrnDB!$S$3:$S$17,MATCH(PrnDB!$G390,PrnDB!$R$3:$R$17,0),1),3))</f>
        <v>0</v>
      </c>
      <c r="M390" s="296">
        <f ca="1">IFERROR(INDEX(PrnDB!$T$3:$T$17,MATCH(PrnDB!$G390,PrnDB!$R$3:$R$17,0),1),0)</f>
        <v>0</v>
      </c>
      <c r="N390" s="296">
        <f ca="1">IFERROR(INDEX(PrnDB!$U$3:$U$17,MATCH(PrnDB!$G390,PrnDB!$R$3:$R$17,0),1),0)</f>
        <v>0</v>
      </c>
      <c r="O390" s="141" t="b">
        <f t="shared" ca="1" si="52"/>
        <v>0</v>
      </c>
      <c r="P390" s="142" t="str">
        <f ca="1">IF(PrnDB!$L390=0,"",IF(PrnDB!$L390&gt;1,"    ","")&amp;IF(PrnDB!$L390=3,"    ","")&amp;PrnDB!$G390)</f>
        <v/>
      </c>
    </row>
    <row r="391" spans="2:16" x14ac:dyDescent="0.25">
      <c r="B391" s="137">
        <f t="shared" si="48"/>
        <v>0</v>
      </c>
      <c r="C391" s="137">
        <f t="shared" si="49"/>
        <v>0</v>
      </c>
      <c r="D391" s="137">
        <f t="shared" si="50"/>
        <v>0</v>
      </c>
      <c r="G391" s="143">
        <f ca="1">IF(N390=1,0,OFFSET(B391,PrnDB!$K391,0))</f>
        <v>0</v>
      </c>
      <c r="H391" s="140">
        <f ca="1">OFFSET(C391,PrnDB!$K391,0)</f>
        <v>0</v>
      </c>
      <c r="I391" s="295">
        <f ca="1">OFFSET(D391,PrnDB!$K391,0)</f>
        <v>0</v>
      </c>
      <c r="J391" s="295">
        <f t="shared" si="51"/>
        <v>0</v>
      </c>
      <c r="K391" s="295">
        <f ca="1">IFERROR(ROW(OFFSET(PrnDB!$J391,K390,,450))+MATCH(1,OFFSET(PrnDB!$J391,K390,,450),0)-1-ROW()-IF(OR(N389=1,N389=2),N389,0),1000)</f>
        <v>1000</v>
      </c>
      <c r="L391" s="296">
        <f ca="1">IF(PrnDB!$G391=0,0,IFERROR(INDEX(PrnDB!$S$3:$S$17,MATCH(PrnDB!$G391,PrnDB!$R$3:$R$17,0),1),3))</f>
        <v>0</v>
      </c>
      <c r="M391" s="296">
        <f ca="1">IFERROR(INDEX(PrnDB!$T$3:$T$17,MATCH(PrnDB!$G391,PrnDB!$R$3:$R$17,0),1),0)</f>
        <v>0</v>
      </c>
      <c r="N391" s="296">
        <f ca="1">IFERROR(INDEX(PrnDB!$U$3:$U$17,MATCH(PrnDB!$G391,PrnDB!$R$3:$R$17,0),1),0)</f>
        <v>0</v>
      </c>
      <c r="O391" s="141" t="b">
        <f t="shared" ca="1" si="52"/>
        <v>0</v>
      </c>
      <c r="P391" s="142" t="str">
        <f ca="1">IF(PrnDB!$L391=0,"",IF(PrnDB!$L391&gt;1,"    ","")&amp;IF(PrnDB!$L391=3,"    ","")&amp;PrnDB!$G391)</f>
        <v/>
      </c>
    </row>
    <row r="392" spans="2:16" x14ac:dyDescent="0.25">
      <c r="B392" s="137">
        <f t="shared" si="48"/>
        <v>0</v>
      </c>
      <c r="C392" s="137">
        <f t="shared" si="49"/>
        <v>0</v>
      </c>
      <c r="D392" s="137">
        <f t="shared" si="50"/>
        <v>0</v>
      </c>
      <c r="G392" s="143">
        <f ca="1">IF(N391=1,0,OFFSET(B392,PrnDB!$K392,0))</f>
        <v>0</v>
      </c>
      <c r="H392" s="140">
        <f ca="1">OFFSET(C392,PrnDB!$K392,0)</f>
        <v>0</v>
      </c>
      <c r="I392" s="295">
        <f ca="1">OFFSET(D392,PrnDB!$K392,0)</f>
        <v>0</v>
      </c>
      <c r="J392" s="295">
        <f t="shared" si="51"/>
        <v>0</v>
      </c>
      <c r="K392" s="295">
        <f ca="1">IFERROR(ROW(OFFSET(PrnDB!$J392,K391,,450))+MATCH(1,OFFSET(PrnDB!$J392,K391,,450),0)-1-ROW()-IF(OR(N390=1,N390=2),N390,0),1000)</f>
        <v>1000</v>
      </c>
      <c r="L392" s="296">
        <f ca="1">IF(PrnDB!$G392=0,0,IFERROR(INDEX(PrnDB!$S$3:$S$17,MATCH(PrnDB!$G392,PrnDB!$R$3:$R$17,0),1),3))</f>
        <v>0</v>
      </c>
      <c r="M392" s="296">
        <f ca="1">IFERROR(INDEX(PrnDB!$T$3:$T$17,MATCH(PrnDB!$G392,PrnDB!$R$3:$R$17,0),1),0)</f>
        <v>0</v>
      </c>
      <c r="N392" s="296">
        <f ca="1">IFERROR(INDEX(PrnDB!$U$3:$U$17,MATCH(PrnDB!$G392,PrnDB!$R$3:$R$17,0),1),0)</f>
        <v>0</v>
      </c>
      <c r="O392" s="141" t="b">
        <f t="shared" ca="1" si="52"/>
        <v>0</v>
      </c>
      <c r="P392" s="142" t="str">
        <f ca="1">IF(PrnDB!$L392=0,"",IF(PrnDB!$L392&gt;1,"    ","")&amp;IF(PrnDB!$L392=3,"    ","")&amp;PrnDB!$G392)</f>
        <v/>
      </c>
    </row>
    <row r="393" spans="2:16" x14ac:dyDescent="0.25">
      <c r="B393" s="137">
        <f t="shared" si="48"/>
        <v>0</v>
      </c>
      <c r="C393" s="137">
        <f t="shared" si="49"/>
        <v>0</v>
      </c>
      <c r="D393" s="137">
        <f t="shared" si="50"/>
        <v>0</v>
      </c>
      <c r="G393" s="143">
        <f ca="1">IF(N392=1,0,OFFSET(B393,PrnDB!$K393,0))</f>
        <v>0</v>
      </c>
      <c r="H393" s="140">
        <f ca="1">OFFSET(C393,PrnDB!$K393,0)</f>
        <v>0</v>
      </c>
      <c r="I393" s="295">
        <f ca="1">OFFSET(D393,PrnDB!$K393,0)</f>
        <v>0</v>
      </c>
      <c r="J393" s="295">
        <f t="shared" si="51"/>
        <v>0</v>
      </c>
      <c r="K393" s="295">
        <f ca="1">IFERROR(ROW(OFFSET(PrnDB!$J393,K392,,450))+MATCH(1,OFFSET(PrnDB!$J393,K392,,450),0)-1-ROW()-IF(OR(N391=1,N391=2),N391,0),1000)</f>
        <v>1000</v>
      </c>
      <c r="L393" s="296">
        <f ca="1">IF(PrnDB!$G393=0,0,IFERROR(INDEX(PrnDB!$S$3:$S$17,MATCH(PrnDB!$G393,PrnDB!$R$3:$R$17,0),1),3))</f>
        <v>0</v>
      </c>
      <c r="M393" s="296">
        <f ca="1">IFERROR(INDEX(PrnDB!$T$3:$T$17,MATCH(PrnDB!$G393,PrnDB!$R$3:$R$17,0),1),0)</f>
        <v>0</v>
      </c>
      <c r="N393" s="296">
        <f ca="1">IFERROR(INDEX(PrnDB!$U$3:$U$17,MATCH(PrnDB!$G393,PrnDB!$R$3:$R$17,0),1),0)</f>
        <v>0</v>
      </c>
      <c r="O393" s="141" t="b">
        <f t="shared" ca="1" si="52"/>
        <v>0</v>
      </c>
      <c r="P393" s="142" t="str">
        <f ca="1">IF(PrnDB!$L393=0,"",IF(PrnDB!$L393&gt;1,"    ","")&amp;IF(PrnDB!$L393=3,"    ","")&amp;PrnDB!$G393)</f>
        <v/>
      </c>
    </row>
    <row r="394" spans="2:16" x14ac:dyDescent="0.25">
      <c r="B394" s="137">
        <f t="shared" si="48"/>
        <v>0</v>
      </c>
      <c r="C394" s="137">
        <f t="shared" si="49"/>
        <v>0</v>
      </c>
      <c r="D394" s="137">
        <f t="shared" si="50"/>
        <v>0</v>
      </c>
      <c r="G394" s="143">
        <f ca="1">IF(N393=1,0,OFFSET(B394,PrnDB!$K394,0))</f>
        <v>0</v>
      </c>
      <c r="H394" s="140">
        <f ca="1">OFFSET(C394,PrnDB!$K394,0)</f>
        <v>0</v>
      </c>
      <c r="I394" s="295">
        <f ca="1">OFFSET(D394,PrnDB!$K394,0)</f>
        <v>0</v>
      </c>
      <c r="J394" s="295">
        <f t="shared" si="51"/>
        <v>0</v>
      </c>
      <c r="K394" s="295">
        <f ca="1">IFERROR(ROW(OFFSET(PrnDB!$J394,K393,,450))+MATCH(1,OFFSET(PrnDB!$J394,K393,,450),0)-1-ROW()-IF(OR(N392=1,N392=2),N392,0),1000)</f>
        <v>1000</v>
      </c>
      <c r="L394" s="296">
        <f ca="1">IF(PrnDB!$G394=0,0,IFERROR(INDEX(PrnDB!$S$3:$S$17,MATCH(PrnDB!$G394,PrnDB!$R$3:$R$17,0),1),3))</f>
        <v>0</v>
      </c>
      <c r="M394" s="296">
        <f ca="1">IFERROR(INDEX(PrnDB!$T$3:$T$17,MATCH(PrnDB!$G394,PrnDB!$R$3:$R$17,0),1),0)</f>
        <v>0</v>
      </c>
      <c r="N394" s="296">
        <f ca="1">IFERROR(INDEX(PrnDB!$U$3:$U$17,MATCH(PrnDB!$G394,PrnDB!$R$3:$R$17,0),1),0)</f>
        <v>0</v>
      </c>
      <c r="O394" s="141" t="b">
        <f t="shared" ca="1" si="52"/>
        <v>0</v>
      </c>
      <c r="P394" s="142" t="str">
        <f ca="1">IF(PrnDB!$L394=0,"",IF(PrnDB!$L394&gt;1,"    ","")&amp;IF(PrnDB!$L394=3,"    ","")&amp;PrnDB!$G394)</f>
        <v/>
      </c>
    </row>
    <row r="395" spans="2:16" x14ac:dyDescent="0.25">
      <c r="B395" s="137">
        <f t="shared" si="48"/>
        <v>0</v>
      </c>
      <c r="C395" s="137">
        <f t="shared" si="49"/>
        <v>0</v>
      </c>
      <c r="D395" s="137">
        <f t="shared" si="50"/>
        <v>0</v>
      </c>
      <c r="G395" s="143">
        <f ca="1">IF(N394=1,0,OFFSET(B395,PrnDB!$K395,0))</f>
        <v>0</v>
      </c>
      <c r="H395" s="140">
        <f ca="1">OFFSET(C395,PrnDB!$K395,0)</f>
        <v>0</v>
      </c>
      <c r="I395" s="295">
        <f ca="1">OFFSET(D395,PrnDB!$K395,0)</f>
        <v>0</v>
      </c>
      <c r="J395" s="295">
        <f t="shared" si="51"/>
        <v>0</v>
      </c>
      <c r="K395" s="295">
        <f ca="1">IFERROR(ROW(OFFSET(PrnDB!$J395,K394,,450))+MATCH(1,OFFSET(PrnDB!$J395,K394,,450),0)-1-ROW()-IF(OR(N393=1,N393=2),N393,0),1000)</f>
        <v>1000</v>
      </c>
      <c r="L395" s="296">
        <f ca="1">IF(PrnDB!$G395=0,0,IFERROR(INDEX(PrnDB!$S$3:$S$17,MATCH(PrnDB!$G395,PrnDB!$R$3:$R$17,0),1),3))</f>
        <v>0</v>
      </c>
      <c r="M395" s="296">
        <f ca="1">IFERROR(INDEX(PrnDB!$T$3:$T$17,MATCH(PrnDB!$G395,PrnDB!$R$3:$R$17,0),1),0)</f>
        <v>0</v>
      </c>
      <c r="N395" s="296">
        <f ca="1">IFERROR(INDEX(PrnDB!$U$3:$U$17,MATCH(PrnDB!$G395,PrnDB!$R$3:$R$17,0),1),0)</f>
        <v>0</v>
      </c>
      <c r="O395" s="141" t="b">
        <f t="shared" ca="1" si="52"/>
        <v>0</v>
      </c>
      <c r="P395" s="142" t="str">
        <f ca="1">IF(PrnDB!$L395=0,"",IF(PrnDB!$L395&gt;1,"    ","")&amp;IF(PrnDB!$L395=3,"    ","")&amp;PrnDB!$G395)</f>
        <v/>
      </c>
    </row>
    <row r="396" spans="2:16" x14ac:dyDescent="0.25">
      <c r="B396" s="137">
        <f t="shared" si="48"/>
        <v>0</v>
      </c>
      <c r="C396" s="137">
        <f t="shared" si="49"/>
        <v>0</v>
      </c>
      <c r="D396" s="137">
        <f t="shared" si="50"/>
        <v>0</v>
      </c>
      <c r="G396" s="143">
        <f ca="1">IF(N395=1,0,OFFSET(B396,PrnDB!$K396,0))</f>
        <v>0</v>
      </c>
      <c r="H396" s="140">
        <f ca="1">OFFSET(C396,PrnDB!$K396,0)</f>
        <v>0</v>
      </c>
      <c r="I396" s="295">
        <f ca="1">OFFSET(D396,PrnDB!$K396,0)</f>
        <v>0</v>
      </c>
      <c r="J396" s="295">
        <f t="shared" si="51"/>
        <v>0</v>
      </c>
      <c r="K396" s="295">
        <f ca="1">IFERROR(ROW(OFFSET(PrnDB!$J396,K395,,450))+MATCH(1,OFFSET(PrnDB!$J396,K395,,450),0)-1-ROW()-IF(OR(N394=1,N394=2),N394,0),1000)</f>
        <v>1000</v>
      </c>
      <c r="L396" s="296">
        <f ca="1">IF(PrnDB!$G396=0,0,IFERROR(INDEX(PrnDB!$S$3:$S$17,MATCH(PrnDB!$G396,PrnDB!$R$3:$R$17,0),1),3))</f>
        <v>0</v>
      </c>
      <c r="M396" s="296">
        <f ca="1">IFERROR(INDEX(PrnDB!$T$3:$T$17,MATCH(PrnDB!$G396,PrnDB!$R$3:$R$17,0),1),0)</f>
        <v>0</v>
      </c>
      <c r="N396" s="296">
        <f ca="1">IFERROR(INDEX(PrnDB!$U$3:$U$17,MATCH(PrnDB!$G396,PrnDB!$R$3:$R$17,0),1),0)</f>
        <v>0</v>
      </c>
      <c r="O396" s="141" t="b">
        <f t="shared" ca="1" si="52"/>
        <v>0</v>
      </c>
      <c r="P396" s="142" t="str">
        <f ca="1">IF(PrnDB!$L396=0,"",IF(PrnDB!$L396&gt;1,"    ","")&amp;IF(PrnDB!$L396=3,"    ","")&amp;PrnDB!$G396)</f>
        <v/>
      </c>
    </row>
    <row r="397" spans="2:16" x14ac:dyDescent="0.25">
      <c r="B397" s="137">
        <f t="shared" si="48"/>
        <v>0</v>
      </c>
      <c r="C397" s="137">
        <f t="shared" si="49"/>
        <v>0</v>
      </c>
      <c r="D397" s="137">
        <f t="shared" si="50"/>
        <v>0</v>
      </c>
      <c r="G397" s="143">
        <f ca="1">IF(N396=1,0,OFFSET(B397,PrnDB!$K397,0))</f>
        <v>0</v>
      </c>
      <c r="H397" s="140">
        <f ca="1">OFFSET(C397,PrnDB!$K397,0)</f>
        <v>0</v>
      </c>
      <c r="I397" s="295">
        <f ca="1">OFFSET(D397,PrnDB!$K397,0)</f>
        <v>0</v>
      </c>
      <c r="J397" s="295">
        <f t="shared" si="51"/>
        <v>0</v>
      </c>
      <c r="K397" s="295">
        <f ca="1">IFERROR(ROW(OFFSET(PrnDB!$J397,K396,,450))+MATCH(1,OFFSET(PrnDB!$J397,K396,,450),0)-1-ROW()-IF(OR(N395=1,N395=2),N395,0),1000)</f>
        <v>1000</v>
      </c>
      <c r="L397" s="296">
        <f ca="1">IF(PrnDB!$G397=0,0,IFERROR(INDEX(PrnDB!$S$3:$S$17,MATCH(PrnDB!$G397,PrnDB!$R$3:$R$17,0),1),3))</f>
        <v>0</v>
      </c>
      <c r="M397" s="296">
        <f ca="1">IFERROR(INDEX(PrnDB!$T$3:$T$17,MATCH(PrnDB!$G397,PrnDB!$R$3:$R$17,0),1),0)</f>
        <v>0</v>
      </c>
      <c r="N397" s="296">
        <f ca="1">IFERROR(INDEX(PrnDB!$U$3:$U$17,MATCH(PrnDB!$G397,PrnDB!$R$3:$R$17,0),1),0)</f>
        <v>0</v>
      </c>
      <c r="O397" s="141" t="b">
        <f t="shared" ca="1" si="52"/>
        <v>0</v>
      </c>
      <c r="P397" s="142" t="str">
        <f ca="1">IF(PrnDB!$L397=0,"",IF(PrnDB!$L397&gt;1,"    ","")&amp;IF(PrnDB!$L397=3,"    ","")&amp;PrnDB!$G397)</f>
        <v/>
      </c>
    </row>
    <row r="398" spans="2:16" x14ac:dyDescent="0.25">
      <c r="B398" s="137">
        <f t="shared" si="48"/>
        <v>0</v>
      </c>
      <c r="C398" s="137">
        <f t="shared" si="49"/>
        <v>0</v>
      </c>
      <c r="D398" s="137">
        <f t="shared" si="50"/>
        <v>0</v>
      </c>
      <c r="G398" s="143">
        <f ca="1">IF(N397=1,0,OFFSET(B398,PrnDB!$K398,0))</f>
        <v>0</v>
      </c>
      <c r="H398" s="140">
        <f ca="1">OFFSET(C398,PrnDB!$K398,0)</f>
        <v>0</v>
      </c>
      <c r="I398" s="295">
        <f ca="1">OFFSET(D398,PrnDB!$K398,0)</f>
        <v>0</v>
      </c>
      <c r="J398" s="295">
        <f t="shared" si="51"/>
        <v>0</v>
      </c>
      <c r="K398" s="295">
        <f ca="1">IFERROR(ROW(OFFSET(PrnDB!$J398,K397,,450))+MATCH(1,OFFSET(PrnDB!$J398,K397,,450),0)-1-ROW()-IF(OR(N396=1,N396=2),N396,0),1000)</f>
        <v>1000</v>
      </c>
      <c r="L398" s="296">
        <f ca="1">IF(PrnDB!$G398=0,0,IFERROR(INDEX(PrnDB!$S$3:$S$17,MATCH(PrnDB!$G398,PrnDB!$R$3:$R$17,0),1),3))</f>
        <v>0</v>
      </c>
      <c r="M398" s="296">
        <f ca="1">IFERROR(INDEX(PrnDB!$T$3:$T$17,MATCH(PrnDB!$G398,PrnDB!$R$3:$R$17,0),1),0)</f>
        <v>0</v>
      </c>
      <c r="N398" s="296">
        <f ca="1">IFERROR(INDEX(PrnDB!$U$3:$U$17,MATCH(PrnDB!$G398,PrnDB!$R$3:$R$17,0),1),0)</f>
        <v>0</v>
      </c>
      <c r="O398" s="141" t="b">
        <f t="shared" ca="1" si="52"/>
        <v>0</v>
      </c>
      <c r="P398" s="142" t="str">
        <f ca="1">IF(PrnDB!$L398=0,"",IF(PrnDB!$L398&gt;1,"    ","")&amp;IF(PrnDB!$L398=3,"    ","")&amp;PrnDB!$G398)</f>
        <v/>
      </c>
    </row>
    <row r="399" spans="2:16" x14ac:dyDescent="0.25">
      <c r="B399" s="137">
        <f t="shared" ref="B399:B430" si="53">IFERROR(IF(ROW()+4-299&gt;=ROW(TotalLiabilities1),INDEX(Input,ROW()+1-299,9),0),0)</f>
        <v>0</v>
      </c>
      <c r="C399" s="137">
        <f t="shared" ref="C399:C430" si="54">IFERROR(IF(ROW()+4-299&gt;ROW(TotalLiabilities1),INDEX(Input,ROW()+1-299,10),0),0)</f>
        <v>0</v>
      </c>
      <c r="D399" s="137">
        <f t="shared" ref="D399:D430" si="55">IFERROR(IF(ROW()+4-299&gt;ROW(TotalLiabilities1),INDEX(Input,ROW()+1-299,11),0),0)</f>
        <v>0</v>
      </c>
      <c r="G399" s="143">
        <f ca="1">IF(N398=1,0,OFFSET(B399,PrnDB!$K399,0))</f>
        <v>0</v>
      </c>
      <c r="H399" s="140">
        <f ca="1">OFFSET(C399,PrnDB!$K399,0)</f>
        <v>0</v>
      </c>
      <c r="I399" s="295">
        <f ca="1">OFFSET(D399,PrnDB!$K399,0)</f>
        <v>0</v>
      </c>
      <c r="J399" s="295">
        <f t="shared" si="51"/>
        <v>0</v>
      </c>
      <c r="K399" s="295">
        <f ca="1">IFERROR(ROW(OFFSET(PrnDB!$J399,K398,,450))+MATCH(1,OFFSET(PrnDB!$J399,K398,,450),0)-1-ROW()-IF(OR(N397=1,N397=2),N397,0),1000)</f>
        <v>1000</v>
      </c>
      <c r="L399" s="296">
        <f ca="1">IF(PrnDB!$G399=0,0,IFERROR(INDEX(PrnDB!$S$3:$S$17,MATCH(PrnDB!$G399,PrnDB!$R$3:$R$17,0),1),3))</f>
        <v>0</v>
      </c>
      <c r="M399" s="296">
        <f ca="1">IFERROR(INDEX(PrnDB!$T$3:$T$17,MATCH(PrnDB!$G399,PrnDB!$R$3:$R$17,0),1),0)</f>
        <v>0</v>
      </c>
      <c r="N399" s="296">
        <f ca="1">IFERROR(INDEX(PrnDB!$U$3:$U$17,MATCH(PrnDB!$G399,PrnDB!$R$3:$R$17,0),1),0)</f>
        <v>0</v>
      </c>
      <c r="O399" s="141" t="b">
        <f t="shared" ca="1" si="52"/>
        <v>0</v>
      </c>
      <c r="P399" s="142" t="str">
        <f ca="1">IF(PrnDB!$L399=0,"",IF(PrnDB!$L399&gt;1,"    ","")&amp;IF(PrnDB!$L399=3,"    ","")&amp;PrnDB!$G399)</f>
        <v/>
      </c>
    </row>
    <row r="400" spans="2:16" x14ac:dyDescent="0.25">
      <c r="B400" s="137">
        <f t="shared" si="53"/>
        <v>0</v>
      </c>
      <c r="C400" s="137">
        <f t="shared" si="54"/>
        <v>0</v>
      </c>
      <c r="D400" s="137">
        <f t="shared" si="55"/>
        <v>0</v>
      </c>
      <c r="G400" s="143">
        <f ca="1">IF(N399=1,0,OFFSET(B400,PrnDB!$K400,0))</f>
        <v>0</v>
      </c>
      <c r="H400" s="140">
        <f ca="1">OFFSET(C400,PrnDB!$K400,0)</f>
        <v>0</v>
      </c>
      <c r="I400" s="295">
        <f ca="1">OFFSET(D400,PrnDB!$K400,0)</f>
        <v>0</v>
      </c>
      <c r="J400" s="295">
        <f t="shared" si="51"/>
        <v>0</v>
      </c>
      <c r="K400" s="295">
        <f ca="1">IFERROR(ROW(OFFSET(PrnDB!$J400,K399,,450))+MATCH(1,OFFSET(PrnDB!$J400,K399,,450),0)-1-ROW()-IF(OR(N398=1,N398=2),N398,0),1000)</f>
        <v>1000</v>
      </c>
      <c r="L400" s="296">
        <f ca="1">IF(PrnDB!$G400=0,0,IFERROR(INDEX(PrnDB!$S$3:$S$17,MATCH(PrnDB!$G400,PrnDB!$R$3:$R$17,0),1),3))</f>
        <v>0</v>
      </c>
      <c r="M400" s="296">
        <f ca="1">IFERROR(INDEX(PrnDB!$T$3:$T$17,MATCH(PrnDB!$G400,PrnDB!$R$3:$R$17,0),1),0)</f>
        <v>0</v>
      </c>
      <c r="N400" s="296">
        <f ca="1">IFERROR(INDEX(PrnDB!$U$3:$U$17,MATCH(PrnDB!$G400,PrnDB!$R$3:$R$17,0),1),0)</f>
        <v>0</v>
      </c>
      <c r="O400" s="141" t="b">
        <f t="shared" ca="1" si="52"/>
        <v>0</v>
      </c>
      <c r="P400" s="142" t="str">
        <f ca="1">IF(PrnDB!$L400=0,"",IF(PrnDB!$L400&gt;1,"    ","")&amp;IF(PrnDB!$L400=3,"    ","")&amp;PrnDB!$G400)</f>
        <v/>
      </c>
    </row>
    <row r="401" spans="2:16" x14ac:dyDescent="0.25">
      <c r="B401" s="137">
        <f t="shared" si="53"/>
        <v>0</v>
      </c>
      <c r="C401" s="137">
        <f t="shared" si="54"/>
        <v>0</v>
      </c>
      <c r="D401" s="137">
        <f t="shared" si="55"/>
        <v>0</v>
      </c>
      <c r="G401" s="143">
        <f ca="1">IF(N400=1,0,OFFSET(B401,PrnDB!$K401,0))</f>
        <v>0</v>
      </c>
      <c r="H401" s="140">
        <f ca="1">OFFSET(C401,PrnDB!$K401,0)</f>
        <v>0</v>
      </c>
      <c r="I401" s="295">
        <f ca="1">OFFSET(D401,PrnDB!$K401,0)</f>
        <v>0</v>
      </c>
      <c r="J401" s="295">
        <f t="shared" si="51"/>
        <v>0</v>
      </c>
      <c r="K401" s="295">
        <f ca="1">IFERROR(ROW(OFFSET(PrnDB!$J401,K400,,450))+MATCH(1,OFFSET(PrnDB!$J401,K400,,450),0)-1-ROW()-IF(OR(N399=1,N399=2),N399,0),1000)</f>
        <v>1000</v>
      </c>
      <c r="L401" s="296">
        <f ca="1">IF(PrnDB!$G401=0,0,IFERROR(INDEX(PrnDB!$S$3:$S$17,MATCH(PrnDB!$G401,PrnDB!$R$3:$R$17,0),1),3))</f>
        <v>0</v>
      </c>
      <c r="M401" s="296">
        <f ca="1">IFERROR(INDEX(PrnDB!$T$3:$T$17,MATCH(PrnDB!$G401,PrnDB!$R$3:$R$17,0),1),0)</f>
        <v>0</v>
      </c>
      <c r="N401" s="296">
        <f ca="1">IFERROR(INDEX(PrnDB!$U$3:$U$17,MATCH(PrnDB!$G401,PrnDB!$R$3:$R$17,0),1),0)</f>
        <v>0</v>
      </c>
      <c r="O401" s="141" t="b">
        <f t="shared" ca="1" si="52"/>
        <v>0</v>
      </c>
      <c r="P401" s="142" t="str">
        <f ca="1">IF(PrnDB!$L401=0,"",IF(PrnDB!$L401&gt;1,"    ","")&amp;IF(PrnDB!$L401=3,"    ","")&amp;PrnDB!$G401)</f>
        <v/>
      </c>
    </row>
    <row r="402" spans="2:16" x14ac:dyDescent="0.25">
      <c r="B402" s="137">
        <f t="shared" si="53"/>
        <v>0</v>
      </c>
      <c r="C402" s="137">
        <f t="shared" si="54"/>
        <v>0</v>
      </c>
      <c r="D402" s="137">
        <f t="shared" si="55"/>
        <v>0</v>
      </c>
      <c r="G402" s="143">
        <f ca="1">IF(N401=1,0,OFFSET(B402,PrnDB!$K402,0))</f>
        <v>0</v>
      </c>
      <c r="H402" s="140">
        <f ca="1">OFFSET(C402,PrnDB!$K402,0)</f>
        <v>0</v>
      </c>
      <c r="I402" s="295">
        <f ca="1">OFFSET(D402,PrnDB!$K402,0)</f>
        <v>0</v>
      </c>
      <c r="J402" s="295">
        <f t="shared" si="51"/>
        <v>0</v>
      </c>
      <c r="K402" s="295">
        <f ca="1">IFERROR(ROW(OFFSET(PrnDB!$J402,K401,,450))+MATCH(1,OFFSET(PrnDB!$J402,K401,,450),0)-1-ROW()-IF(OR(N400=1,N400=2),N400,0),1000)</f>
        <v>1000</v>
      </c>
      <c r="L402" s="296">
        <f ca="1">IF(PrnDB!$G402=0,0,IFERROR(INDEX(PrnDB!$S$3:$S$17,MATCH(PrnDB!$G402,PrnDB!$R$3:$R$17,0),1),3))</f>
        <v>0</v>
      </c>
      <c r="M402" s="296">
        <f ca="1">IFERROR(INDEX(PrnDB!$T$3:$T$17,MATCH(PrnDB!$G402,PrnDB!$R$3:$R$17,0),1),0)</f>
        <v>0</v>
      </c>
      <c r="N402" s="296">
        <f ca="1">IFERROR(INDEX(PrnDB!$U$3:$U$17,MATCH(PrnDB!$G402,PrnDB!$R$3:$R$17,0),1),0)</f>
        <v>0</v>
      </c>
      <c r="O402" s="141" t="b">
        <f t="shared" ca="1" si="52"/>
        <v>0</v>
      </c>
      <c r="P402" s="142" t="str">
        <f ca="1">IF(PrnDB!$L402=0,"",IF(PrnDB!$L402&gt;1,"    ","")&amp;IF(PrnDB!$L402=3,"    ","")&amp;PrnDB!$G402)</f>
        <v/>
      </c>
    </row>
    <row r="403" spans="2:16" x14ac:dyDescent="0.25">
      <c r="B403" s="137">
        <f t="shared" si="53"/>
        <v>0</v>
      </c>
      <c r="C403" s="137">
        <f t="shared" si="54"/>
        <v>0</v>
      </c>
      <c r="D403" s="137">
        <f t="shared" si="55"/>
        <v>0</v>
      </c>
      <c r="G403" s="143">
        <f ca="1">IF(N402=1,0,OFFSET(B403,PrnDB!$K403,0))</f>
        <v>0</v>
      </c>
      <c r="H403" s="140">
        <f ca="1">OFFSET(C403,PrnDB!$K403,0)</f>
        <v>0</v>
      </c>
      <c r="I403" s="295">
        <f ca="1">OFFSET(D403,PrnDB!$K403,0)</f>
        <v>0</v>
      </c>
      <c r="J403" s="295">
        <f t="shared" si="51"/>
        <v>0</v>
      </c>
      <c r="K403" s="295">
        <f ca="1">IFERROR(ROW(OFFSET(PrnDB!$J403,K402,,450))+MATCH(1,OFFSET(PrnDB!$J403,K402,,450),0)-1-ROW()-IF(OR(N401=1,N401=2),N401,0),1000)</f>
        <v>1000</v>
      </c>
      <c r="L403" s="296">
        <f ca="1">IF(PrnDB!$G403=0,0,IFERROR(INDEX(PrnDB!$S$3:$S$17,MATCH(PrnDB!$G403,PrnDB!$R$3:$R$17,0),1),3))</f>
        <v>0</v>
      </c>
      <c r="M403" s="296">
        <f ca="1">IFERROR(INDEX(PrnDB!$T$3:$T$17,MATCH(PrnDB!$G403,PrnDB!$R$3:$R$17,0),1),0)</f>
        <v>0</v>
      </c>
      <c r="N403" s="296">
        <f ca="1">IFERROR(INDEX(PrnDB!$U$3:$U$17,MATCH(PrnDB!$G403,PrnDB!$R$3:$R$17,0),1),0)</f>
        <v>0</v>
      </c>
      <c r="O403" s="141" t="b">
        <f t="shared" ca="1" si="52"/>
        <v>0</v>
      </c>
      <c r="P403" s="142" t="str">
        <f ca="1">IF(PrnDB!$L403=0,"",IF(PrnDB!$L403&gt;1,"    ","")&amp;IF(PrnDB!$L403=3,"    ","")&amp;PrnDB!$G403)</f>
        <v/>
      </c>
    </row>
    <row r="404" spans="2:16" x14ac:dyDescent="0.25">
      <c r="B404" s="137">
        <f t="shared" si="53"/>
        <v>0</v>
      </c>
      <c r="C404" s="137">
        <f t="shared" si="54"/>
        <v>0</v>
      </c>
      <c r="D404" s="137">
        <f t="shared" si="55"/>
        <v>0</v>
      </c>
      <c r="G404" s="143">
        <f ca="1">IF(N403=1,0,OFFSET(B404,PrnDB!$K404,0))</f>
        <v>0</v>
      </c>
      <c r="H404" s="140">
        <f ca="1">OFFSET(C404,PrnDB!$K404,0)</f>
        <v>0</v>
      </c>
      <c r="I404" s="295">
        <f ca="1">OFFSET(D404,PrnDB!$K404,0)</f>
        <v>0</v>
      </c>
      <c r="J404" s="295">
        <f t="shared" si="51"/>
        <v>0</v>
      </c>
      <c r="K404" s="295">
        <f ca="1">IFERROR(ROW(OFFSET(PrnDB!$J404,K403,,450))+MATCH(1,OFFSET(PrnDB!$J404,K403,,450),0)-1-ROW()-IF(OR(N402=1,N402=2),N402,0),1000)</f>
        <v>1000</v>
      </c>
      <c r="L404" s="296">
        <f ca="1">IF(PrnDB!$G404=0,0,IFERROR(INDEX(PrnDB!$S$3:$S$17,MATCH(PrnDB!$G404,PrnDB!$R$3:$R$17,0),1),3))</f>
        <v>0</v>
      </c>
      <c r="M404" s="296">
        <f ca="1">IFERROR(INDEX(PrnDB!$T$3:$T$17,MATCH(PrnDB!$G404,PrnDB!$R$3:$R$17,0),1),0)</f>
        <v>0</v>
      </c>
      <c r="N404" s="296">
        <f ca="1">IFERROR(INDEX(PrnDB!$U$3:$U$17,MATCH(PrnDB!$G404,PrnDB!$R$3:$R$17,0),1),0)</f>
        <v>0</v>
      </c>
      <c r="O404" s="141" t="b">
        <f t="shared" ca="1" si="52"/>
        <v>0</v>
      </c>
      <c r="P404" s="142" t="str">
        <f ca="1">IF(PrnDB!$L404=0,"",IF(PrnDB!$L404&gt;1,"    ","")&amp;IF(PrnDB!$L404=3,"    ","")&amp;PrnDB!$G404)</f>
        <v/>
      </c>
    </row>
    <row r="405" spans="2:16" x14ac:dyDescent="0.25">
      <c r="B405" s="137">
        <f t="shared" si="53"/>
        <v>0</v>
      </c>
      <c r="C405" s="137">
        <f t="shared" si="54"/>
        <v>0</v>
      </c>
      <c r="D405" s="137">
        <f t="shared" si="55"/>
        <v>0</v>
      </c>
      <c r="G405" s="143">
        <f ca="1">IF(N404=1,0,OFFSET(B405,PrnDB!$K405,0))</f>
        <v>0</v>
      </c>
      <c r="H405" s="140">
        <f ca="1">OFFSET(C405,PrnDB!$K405,0)</f>
        <v>0</v>
      </c>
      <c r="I405" s="295">
        <f ca="1">OFFSET(D405,PrnDB!$K405,0)</f>
        <v>0</v>
      </c>
      <c r="J405" s="295">
        <f t="shared" si="51"/>
        <v>0</v>
      </c>
      <c r="K405" s="295">
        <f ca="1">IFERROR(ROW(OFFSET(PrnDB!$J405,K404,,450))+MATCH(1,OFFSET(PrnDB!$J405,K404,,450),0)-1-ROW()-IF(OR(N403=1,N403=2),N403,0),1000)</f>
        <v>1000</v>
      </c>
      <c r="L405" s="296">
        <f ca="1">IF(PrnDB!$G405=0,0,IFERROR(INDEX(PrnDB!$S$3:$S$17,MATCH(PrnDB!$G405,PrnDB!$R$3:$R$17,0),1),3))</f>
        <v>0</v>
      </c>
      <c r="M405" s="296">
        <f ca="1">IFERROR(INDEX(PrnDB!$T$3:$T$17,MATCH(PrnDB!$G405,PrnDB!$R$3:$R$17,0),1),0)</f>
        <v>0</v>
      </c>
      <c r="N405" s="296">
        <f ca="1">IFERROR(INDEX(PrnDB!$U$3:$U$17,MATCH(PrnDB!$G405,PrnDB!$R$3:$R$17,0),1),0)</f>
        <v>0</v>
      </c>
      <c r="O405" s="141" t="b">
        <f t="shared" ca="1" si="52"/>
        <v>0</v>
      </c>
      <c r="P405" s="142" t="str">
        <f ca="1">IF(PrnDB!$L405=0,"",IF(PrnDB!$L405&gt;1,"    ","")&amp;IF(PrnDB!$L405=3,"    ","")&amp;PrnDB!$G405)</f>
        <v/>
      </c>
    </row>
    <row r="406" spans="2:16" x14ac:dyDescent="0.25">
      <c r="B406" s="137">
        <f t="shared" si="53"/>
        <v>0</v>
      </c>
      <c r="C406" s="137">
        <f t="shared" si="54"/>
        <v>0</v>
      </c>
      <c r="D406" s="137">
        <f t="shared" si="55"/>
        <v>0</v>
      </c>
      <c r="G406" s="143">
        <f ca="1">IF(N405=1,0,OFFSET(B406,PrnDB!$K406,0))</f>
        <v>0</v>
      </c>
      <c r="H406" s="140">
        <f ca="1">OFFSET(C406,PrnDB!$K406,0)</f>
        <v>0</v>
      </c>
      <c r="I406" s="295">
        <f ca="1">OFFSET(D406,PrnDB!$K406,0)</f>
        <v>0</v>
      </c>
      <c r="J406" s="295">
        <f t="shared" si="51"/>
        <v>0</v>
      </c>
      <c r="K406" s="295">
        <f ca="1">IFERROR(ROW(OFFSET(PrnDB!$J406,K405,,450))+MATCH(1,OFFSET(PrnDB!$J406,K405,,450),0)-1-ROW()-IF(OR(N404=1,N404=2),N404,0),1000)</f>
        <v>1000</v>
      </c>
      <c r="L406" s="296">
        <f ca="1">IF(PrnDB!$G406=0,0,IFERROR(INDEX(PrnDB!$S$3:$S$17,MATCH(PrnDB!$G406,PrnDB!$R$3:$R$17,0),1),3))</f>
        <v>0</v>
      </c>
      <c r="M406" s="296">
        <f ca="1">IFERROR(INDEX(PrnDB!$T$3:$T$17,MATCH(PrnDB!$G406,PrnDB!$R$3:$R$17,0),1),0)</f>
        <v>0</v>
      </c>
      <c r="N406" s="296">
        <f ca="1">IFERROR(INDEX(PrnDB!$U$3:$U$17,MATCH(PrnDB!$G406,PrnDB!$R$3:$R$17,0),1),0)</f>
        <v>0</v>
      </c>
      <c r="O406" s="141" t="b">
        <f t="shared" ca="1" si="52"/>
        <v>0</v>
      </c>
      <c r="P406" s="142" t="str">
        <f ca="1">IF(PrnDB!$L406=0,"",IF(PrnDB!$L406&gt;1,"    ","")&amp;IF(PrnDB!$L406=3,"    ","")&amp;PrnDB!$G406)</f>
        <v/>
      </c>
    </row>
    <row r="407" spans="2:16" x14ac:dyDescent="0.25">
      <c r="B407" s="137">
        <f t="shared" si="53"/>
        <v>0</v>
      </c>
      <c r="C407" s="137">
        <f t="shared" si="54"/>
        <v>0</v>
      </c>
      <c r="D407" s="137">
        <f t="shared" si="55"/>
        <v>0</v>
      </c>
      <c r="G407" s="143">
        <f ca="1">IF(N406=1,0,OFFSET(B407,PrnDB!$K407,0))</f>
        <v>0</v>
      </c>
      <c r="H407" s="140">
        <f ca="1">OFFSET(C407,PrnDB!$K407,0)</f>
        <v>0</v>
      </c>
      <c r="I407" s="295">
        <f ca="1">OFFSET(D407,PrnDB!$K407,0)</f>
        <v>0</v>
      </c>
      <c r="J407" s="295">
        <f t="shared" si="51"/>
        <v>0</v>
      </c>
      <c r="K407" s="295">
        <f ca="1">IFERROR(ROW(OFFSET(PrnDB!$J407,K406,,450))+MATCH(1,OFFSET(PrnDB!$J407,K406,,450),0)-1-ROW()-IF(OR(N405=1,N405=2),N405,0),1000)</f>
        <v>1000</v>
      </c>
      <c r="L407" s="296">
        <f ca="1">IF(PrnDB!$G407=0,0,IFERROR(INDEX(PrnDB!$S$3:$S$17,MATCH(PrnDB!$G407,PrnDB!$R$3:$R$17,0),1),3))</f>
        <v>0</v>
      </c>
      <c r="M407" s="296">
        <f ca="1">IFERROR(INDEX(PrnDB!$T$3:$T$17,MATCH(PrnDB!$G407,PrnDB!$R$3:$R$17,0),1),0)</f>
        <v>0</v>
      </c>
      <c r="N407" s="296">
        <f ca="1">IFERROR(INDEX(PrnDB!$U$3:$U$17,MATCH(PrnDB!$G407,PrnDB!$R$3:$R$17,0),1),0)</f>
        <v>0</v>
      </c>
      <c r="O407" s="141" t="b">
        <f t="shared" ca="1" si="52"/>
        <v>0</v>
      </c>
      <c r="P407" s="142" t="str">
        <f ca="1">IF(PrnDB!$L407=0,"",IF(PrnDB!$L407&gt;1,"    ","")&amp;IF(PrnDB!$L407=3,"    ","")&amp;PrnDB!$G407)</f>
        <v/>
      </c>
    </row>
    <row r="408" spans="2:16" x14ac:dyDescent="0.25">
      <c r="B408" s="137">
        <f t="shared" si="53"/>
        <v>0</v>
      </c>
      <c r="C408" s="137">
        <f t="shared" si="54"/>
        <v>0</v>
      </c>
      <c r="D408" s="137">
        <f t="shared" si="55"/>
        <v>0</v>
      </c>
      <c r="G408" s="143">
        <f ca="1">IF(N407=1,0,OFFSET(B408,PrnDB!$K408,0))</f>
        <v>0</v>
      </c>
      <c r="H408" s="140">
        <f ca="1">OFFSET(C408,PrnDB!$K408,0)</f>
        <v>0</v>
      </c>
      <c r="I408" s="295">
        <f ca="1">OFFSET(D408,PrnDB!$K408,0)</f>
        <v>0</v>
      </c>
      <c r="J408" s="295">
        <f t="shared" si="51"/>
        <v>0</v>
      </c>
      <c r="K408" s="295">
        <f ca="1">IFERROR(ROW(OFFSET(PrnDB!$J408,K407,,450))+MATCH(1,OFFSET(PrnDB!$J408,K407,,450),0)-1-ROW()-IF(OR(N406=1,N406=2),N406,0),1000)</f>
        <v>1000</v>
      </c>
      <c r="L408" s="296">
        <f ca="1">IF(PrnDB!$G408=0,0,IFERROR(INDEX(PrnDB!$S$3:$S$17,MATCH(PrnDB!$G408,PrnDB!$R$3:$R$17,0),1),3))</f>
        <v>0</v>
      </c>
      <c r="M408" s="296">
        <f ca="1">IFERROR(INDEX(PrnDB!$T$3:$T$17,MATCH(PrnDB!$G408,PrnDB!$R$3:$R$17,0),1),0)</f>
        <v>0</v>
      </c>
      <c r="N408" s="296">
        <f ca="1">IFERROR(INDEX(PrnDB!$U$3:$U$17,MATCH(PrnDB!$G408,PrnDB!$R$3:$R$17,0),1),0)</f>
        <v>0</v>
      </c>
      <c r="O408" s="141" t="b">
        <f t="shared" ca="1" si="52"/>
        <v>0</v>
      </c>
      <c r="P408" s="142" t="str">
        <f ca="1">IF(PrnDB!$L408=0,"",IF(PrnDB!$L408&gt;1,"    ","")&amp;IF(PrnDB!$L408=3,"    ","")&amp;PrnDB!$G408)</f>
        <v/>
      </c>
    </row>
    <row r="409" spans="2:16" x14ac:dyDescent="0.25">
      <c r="B409" s="137">
        <f t="shared" si="53"/>
        <v>0</v>
      </c>
      <c r="C409" s="137">
        <f t="shared" si="54"/>
        <v>0</v>
      </c>
      <c r="D409" s="137">
        <f t="shared" si="55"/>
        <v>0</v>
      </c>
      <c r="G409" s="143">
        <f ca="1">IF(N408=1,0,OFFSET(B409,PrnDB!$K409,0))</f>
        <v>0</v>
      </c>
      <c r="H409" s="140">
        <f ca="1">OFFSET(C409,PrnDB!$K409,0)</f>
        <v>0</v>
      </c>
      <c r="I409" s="295">
        <f ca="1">OFFSET(D409,PrnDB!$K409,0)</f>
        <v>0</v>
      </c>
      <c r="J409" s="295">
        <f t="shared" si="51"/>
        <v>0</v>
      </c>
      <c r="K409" s="295">
        <f ca="1">IFERROR(ROW(OFFSET(PrnDB!$J409,K408,,450))+MATCH(1,OFFSET(PrnDB!$J409,K408,,450),0)-1-ROW()-IF(OR(N407=1,N407=2),N407,0),1000)</f>
        <v>1000</v>
      </c>
      <c r="L409" s="296">
        <f ca="1">IF(PrnDB!$G409=0,0,IFERROR(INDEX(PrnDB!$S$3:$S$17,MATCH(PrnDB!$G409,PrnDB!$R$3:$R$17,0),1),3))</f>
        <v>0</v>
      </c>
      <c r="M409" s="296">
        <f ca="1">IFERROR(INDEX(PrnDB!$T$3:$T$17,MATCH(PrnDB!$G409,PrnDB!$R$3:$R$17,0),1),0)</f>
        <v>0</v>
      </c>
      <c r="N409" s="296">
        <f ca="1">IFERROR(INDEX(PrnDB!$U$3:$U$17,MATCH(PrnDB!$G409,PrnDB!$R$3:$R$17,0),1),0)</f>
        <v>0</v>
      </c>
      <c r="O409" s="141" t="b">
        <f t="shared" ca="1" si="52"/>
        <v>0</v>
      </c>
      <c r="P409" s="142" t="str">
        <f ca="1">IF(PrnDB!$L409=0,"",IF(PrnDB!$L409&gt;1,"    ","")&amp;IF(PrnDB!$L409=3,"    ","")&amp;PrnDB!$G409)</f>
        <v/>
      </c>
    </row>
    <row r="410" spans="2:16" x14ac:dyDescent="0.25">
      <c r="B410" s="137">
        <f t="shared" si="53"/>
        <v>0</v>
      </c>
      <c r="C410" s="137">
        <f t="shared" si="54"/>
        <v>0</v>
      </c>
      <c r="D410" s="137">
        <f t="shared" si="55"/>
        <v>0</v>
      </c>
      <c r="G410" s="143">
        <f ca="1">IF(N409=1,0,OFFSET(B410,PrnDB!$K410,0))</f>
        <v>0</v>
      </c>
      <c r="H410" s="140">
        <f ca="1">OFFSET(C410,PrnDB!$K410,0)</f>
        <v>0</v>
      </c>
      <c r="I410" s="295">
        <f ca="1">OFFSET(D410,PrnDB!$K410,0)</f>
        <v>0</v>
      </c>
      <c r="J410" s="295">
        <f t="shared" si="51"/>
        <v>0</v>
      </c>
      <c r="K410" s="295">
        <f ca="1">IFERROR(ROW(OFFSET(PrnDB!$J410,K409,,450))+MATCH(1,OFFSET(PrnDB!$J410,K409,,450),0)-1-ROW()-IF(OR(N408=1,N408=2),N408,0),1000)</f>
        <v>1000</v>
      </c>
      <c r="L410" s="296">
        <f ca="1">IF(PrnDB!$G410=0,0,IFERROR(INDEX(PrnDB!$S$3:$S$17,MATCH(PrnDB!$G410,PrnDB!$R$3:$R$17,0),1),3))</f>
        <v>0</v>
      </c>
      <c r="M410" s="296">
        <f ca="1">IFERROR(INDEX(PrnDB!$T$3:$T$17,MATCH(PrnDB!$G410,PrnDB!$R$3:$R$17,0),1),0)</f>
        <v>0</v>
      </c>
      <c r="N410" s="296">
        <f ca="1">IFERROR(INDEX(PrnDB!$U$3:$U$17,MATCH(PrnDB!$G410,PrnDB!$R$3:$R$17,0),1),0)</f>
        <v>0</v>
      </c>
      <c r="O410" s="141" t="b">
        <f t="shared" ca="1" si="52"/>
        <v>0</v>
      </c>
      <c r="P410" s="142" t="str">
        <f ca="1">IF(PrnDB!$L410=0,"",IF(PrnDB!$L410&gt;1,"    ","")&amp;IF(PrnDB!$L410=3,"    ","")&amp;PrnDB!$G410)</f>
        <v/>
      </c>
    </row>
    <row r="411" spans="2:16" x14ac:dyDescent="0.25">
      <c r="B411" s="137">
        <f t="shared" si="53"/>
        <v>0</v>
      </c>
      <c r="C411" s="137">
        <f t="shared" si="54"/>
        <v>0</v>
      </c>
      <c r="D411" s="137">
        <f t="shared" si="55"/>
        <v>0</v>
      </c>
      <c r="G411" s="143">
        <f ca="1">IF(N410=1,0,OFFSET(B411,PrnDB!$K411,0))</f>
        <v>0</v>
      </c>
      <c r="H411" s="140">
        <f ca="1">OFFSET(C411,PrnDB!$K411,0)</f>
        <v>0</v>
      </c>
      <c r="I411" s="295">
        <f ca="1">OFFSET(D411,PrnDB!$K411,0)</f>
        <v>0</v>
      </c>
      <c r="J411" s="295">
        <f t="shared" si="51"/>
        <v>0</v>
      </c>
      <c r="K411" s="295">
        <f ca="1">IFERROR(ROW(OFFSET(PrnDB!$J411,K410,,450))+MATCH(1,OFFSET(PrnDB!$J411,K410,,450),0)-1-ROW()-IF(OR(N409=1,N409=2),N409,0),1000)</f>
        <v>1000</v>
      </c>
      <c r="L411" s="296">
        <f ca="1">IF(PrnDB!$G411=0,0,IFERROR(INDEX(PrnDB!$S$3:$S$17,MATCH(PrnDB!$G411,PrnDB!$R$3:$R$17,0),1),3))</f>
        <v>0</v>
      </c>
      <c r="M411" s="296">
        <f ca="1">IFERROR(INDEX(PrnDB!$T$3:$T$17,MATCH(PrnDB!$G411,PrnDB!$R$3:$R$17,0),1),0)</f>
        <v>0</v>
      </c>
      <c r="N411" s="296">
        <f ca="1">IFERROR(INDEX(PrnDB!$U$3:$U$17,MATCH(PrnDB!$G411,PrnDB!$R$3:$R$17,0),1),0)</f>
        <v>0</v>
      </c>
      <c r="O411" s="141" t="b">
        <f t="shared" ca="1" si="52"/>
        <v>0</v>
      </c>
      <c r="P411" s="142" t="str">
        <f ca="1">IF(PrnDB!$L411=0,"",IF(PrnDB!$L411&gt;1,"    ","")&amp;IF(PrnDB!$L411=3,"    ","")&amp;PrnDB!$G411)</f>
        <v/>
      </c>
    </row>
    <row r="412" spans="2:16" x14ac:dyDescent="0.25">
      <c r="B412" s="137">
        <f t="shared" si="53"/>
        <v>0</v>
      </c>
      <c r="C412" s="137">
        <f t="shared" si="54"/>
        <v>0</v>
      </c>
      <c r="D412" s="137">
        <f t="shared" si="55"/>
        <v>0</v>
      </c>
      <c r="G412" s="143">
        <f ca="1">IF(N411=1,0,OFFSET(B412,PrnDB!$K412,0))</f>
        <v>0</v>
      </c>
      <c r="H412" s="140">
        <f ca="1">OFFSET(C412,PrnDB!$K412,0)</f>
        <v>0</v>
      </c>
      <c r="I412" s="295">
        <f ca="1">OFFSET(D412,PrnDB!$K412,0)</f>
        <v>0</v>
      </c>
      <c r="J412" s="295">
        <f t="shared" si="51"/>
        <v>0</v>
      </c>
      <c r="K412" s="295">
        <f ca="1">IFERROR(ROW(OFFSET(PrnDB!$J412,K411,,450))+MATCH(1,OFFSET(PrnDB!$J412,K411,,450),0)-1-ROW()-IF(OR(N410=1,N410=2),N410,0),1000)</f>
        <v>1000</v>
      </c>
      <c r="L412" s="296">
        <f ca="1">IF(PrnDB!$G412=0,0,IFERROR(INDEX(PrnDB!$S$3:$S$17,MATCH(PrnDB!$G412,PrnDB!$R$3:$R$17,0),1),3))</f>
        <v>0</v>
      </c>
      <c r="M412" s="296">
        <f ca="1">IFERROR(INDEX(PrnDB!$T$3:$T$17,MATCH(PrnDB!$G412,PrnDB!$R$3:$R$17,0),1),0)</f>
        <v>0</v>
      </c>
      <c r="N412" s="296">
        <f ca="1">IFERROR(INDEX(PrnDB!$U$3:$U$17,MATCH(PrnDB!$G412,PrnDB!$R$3:$R$17,0),1),0)</f>
        <v>0</v>
      </c>
      <c r="O412" s="141" t="b">
        <f t="shared" ca="1" si="52"/>
        <v>0</v>
      </c>
      <c r="P412" s="142" t="str">
        <f ca="1">IF(PrnDB!$L412=0,"",IF(PrnDB!$L412&gt;1,"    ","")&amp;IF(PrnDB!$L412=3,"    ","")&amp;PrnDB!$G412)</f>
        <v/>
      </c>
    </row>
    <row r="413" spans="2:16" x14ac:dyDescent="0.25">
      <c r="B413" s="137">
        <f t="shared" si="53"/>
        <v>0</v>
      </c>
      <c r="C413" s="137">
        <f t="shared" si="54"/>
        <v>0</v>
      </c>
      <c r="D413" s="137">
        <f t="shared" si="55"/>
        <v>0</v>
      </c>
      <c r="G413" s="143">
        <f ca="1">IF(N412=1,0,OFFSET(B413,PrnDB!$K413,0))</f>
        <v>0</v>
      </c>
      <c r="H413" s="140">
        <f ca="1">OFFSET(C413,PrnDB!$K413,0)</f>
        <v>0</v>
      </c>
      <c r="I413" s="295">
        <f ca="1">OFFSET(D413,PrnDB!$K413,0)</f>
        <v>0</v>
      </c>
      <c r="J413" s="295">
        <f t="shared" si="51"/>
        <v>0</v>
      </c>
      <c r="K413" s="295">
        <f ca="1">IFERROR(ROW(OFFSET(PrnDB!$J413,K412,,450))+MATCH(1,OFFSET(PrnDB!$J413,K412,,450),0)-1-ROW()-IF(OR(N411=1,N411=2),N411,0),1000)</f>
        <v>1000</v>
      </c>
      <c r="L413" s="296">
        <f ca="1">IF(PrnDB!$G413=0,0,IFERROR(INDEX(PrnDB!$S$3:$S$17,MATCH(PrnDB!$G413,PrnDB!$R$3:$R$17,0),1),3))</f>
        <v>0</v>
      </c>
      <c r="M413" s="296">
        <f ca="1">IFERROR(INDEX(PrnDB!$T$3:$T$17,MATCH(PrnDB!$G413,PrnDB!$R$3:$R$17,0),1),0)</f>
        <v>0</v>
      </c>
      <c r="N413" s="296">
        <f ca="1">IFERROR(INDEX(PrnDB!$U$3:$U$17,MATCH(PrnDB!$G413,PrnDB!$R$3:$R$17,0),1),0)</f>
        <v>0</v>
      </c>
      <c r="O413" s="141" t="b">
        <f t="shared" ca="1" si="52"/>
        <v>0</v>
      </c>
      <c r="P413" s="142" t="str">
        <f ca="1">IF(PrnDB!$L413=0,"",IF(PrnDB!$L413&gt;1,"    ","")&amp;IF(PrnDB!$L413=3,"    ","")&amp;PrnDB!$G413)</f>
        <v/>
      </c>
    </row>
    <row r="414" spans="2:16" x14ac:dyDescent="0.25">
      <c r="B414" s="137">
        <f t="shared" si="53"/>
        <v>0</v>
      </c>
      <c r="C414" s="137">
        <f t="shared" si="54"/>
        <v>0</v>
      </c>
      <c r="D414" s="137">
        <f t="shared" si="55"/>
        <v>0</v>
      </c>
      <c r="G414" s="143">
        <f ca="1">IF(N413=1,0,OFFSET(B414,PrnDB!$K414,0))</f>
        <v>0</v>
      </c>
      <c r="H414" s="140">
        <f ca="1">OFFSET(C414,PrnDB!$K414,0)</f>
        <v>0</v>
      </c>
      <c r="I414" s="295">
        <f ca="1">OFFSET(D414,PrnDB!$K414,0)</f>
        <v>0</v>
      </c>
      <c r="J414" s="295">
        <f t="shared" si="51"/>
        <v>0</v>
      </c>
      <c r="K414" s="295">
        <f ca="1">IFERROR(ROW(OFFSET(PrnDB!$J414,K413,,450))+MATCH(1,OFFSET(PrnDB!$J414,K413,,450),0)-1-ROW()-IF(OR(N412=1,N412=2),N412,0),1000)</f>
        <v>1000</v>
      </c>
      <c r="L414" s="296">
        <f ca="1">IF(PrnDB!$G414=0,0,IFERROR(INDEX(PrnDB!$S$3:$S$17,MATCH(PrnDB!$G414,PrnDB!$R$3:$R$17,0),1),3))</f>
        <v>0</v>
      </c>
      <c r="M414" s="296">
        <f ca="1">IFERROR(INDEX(PrnDB!$T$3:$T$17,MATCH(PrnDB!$G414,PrnDB!$R$3:$R$17,0),1),0)</f>
        <v>0</v>
      </c>
      <c r="N414" s="296">
        <f ca="1">IFERROR(INDEX(PrnDB!$U$3:$U$17,MATCH(PrnDB!$G414,PrnDB!$R$3:$R$17,0),1),0)</f>
        <v>0</v>
      </c>
      <c r="O414" s="141" t="b">
        <f t="shared" ca="1" si="52"/>
        <v>0</v>
      </c>
      <c r="P414" s="142" t="str">
        <f ca="1">IF(PrnDB!$L414=0,"",IF(PrnDB!$L414&gt;1,"    ","")&amp;IF(PrnDB!$L414=3,"    ","")&amp;PrnDB!$G414)</f>
        <v/>
      </c>
    </row>
    <row r="415" spans="2:16" x14ac:dyDescent="0.25">
      <c r="B415" s="137">
        <f t="shared" si="53"/>
        <v>0</v>
      </c>
      <c r="C415" s="137">
        <f t="shared" si="54"/>
        <v>0</v>
      </c>
      <c r="D415" s="137">
        <f t="shared" si="55"/>
        <v>0</v>
      </c>
      <c r="G415" s="143">
        <f ca="1">IF(N414=1,0,OFFSET(B415,PrnDB!$K415,0))</f>
        <v>0</v>
      </c>
      <c r="H415" s="140">
        <f ca="1">OFFSET(C415,PrnDB!$K415,0)</f>
        <v>0</v>
      </c>
      <c r="I415" s="295">
        <f ca="1">OFFSET(D415,PrnDB!$K415,0)</f>
        <v>0</v>
      </c>
      <c r="J415" s="295">
        <f t="shared" si="51"/>
        <v>0</v>
      </c>
      <c r="K415" s="295">
        <f ca="1">IFERROR(ROW(OFFSET(PrnDB!$J415,K414,,450))+MATCH(1,OFFSET(PrnDB!$J415,K414,,450),0)-1-ROW()-IF(OR(N413=1,N413=2),N413,0),1000)</f>
        <v>1000</v>
      </c>
      <c r="L415" s="296">
        <f ca="1">IF(PrnDB!$G415=0,0,IFERROR(INDEX(PrnDB!$S$3:$S$17,MATCH(PrnDB!$G415,PrnDB!$R$3:$R$17,0),1),3))</f>
        <v>0</v>
      </c>
      <c r="M415" s="296">
        <f ca="1">IFERROR(INDEX(PrnDB!$T$3:$T$17,MATCH(PrnDB!$G415,PrnDB!$R$3:$R$17,0),1),0)</f>
        <v>0</v>
      </c>
      <c r="N415" s="296">
        <f ca="1">IFERROR(INDEX(PrnDB!$U$3:$U$17,MATCH(PrnDB!$G415,PrnDB!$R$3:$R$17,0),1),0)</f>
        <v>0</v>
      </c>
      <c r="O415" s="141" t="b">
        <f t="shared" ca="1" si="52"/>
        <v>0</v>
      </c>
      <c r="P415" s="142" t="str">
        <f ca="1">IF(PrnDB!$L415=0,"",IF(PrnDB!$L415&gt;1,"    ","")&amp;IF(PrnDB!$L415=3,"    ","")&amp;PrnDB!$G415)</f>
        <v/>
      </c>
    </row>
    <row r="416" spans="2:16" x14ac:dyDescent="0.25">
      <c r="B416" s="137">
        <f t="shared" si="53"/>
        <v>0</v>
      </c>
      <c r="C416" s="137">
        <f t="shared" si="54"/>
        <v>0</v>
      </c>
      <c r="D416" s="137">
        <f t="shared" si="55"/>
        <v>0</v>
      </c>
      <c r="G416" s="143">
        <f ca="1">IF(N415=1,0,OFFSET(B416,PrnDB!$K416,0))</f>
        <v>0</v>
      </c>
      <c r="H416" s="140">
        <f ca="1">OFFSET(C416,PrnDB!$K416,0)</f>
        <v>0</v>
      </c>
      <c r="I416" s="295">
        <f ca="1">OFFSET(D416,PrnDB!$K416,0)</f>
        <v>0</v>
      </c>
      <c r="J416" s="295">
        <f t="shared" si="51"/>
        <v>0</v>
      </c>
      <c r="K416" s="295">
        <f ca="1">IFERROR(ROW(OFFSET(PrnDB!$J416,K415,,450))+MATCH(1,OFFSET(PrnDB!$J416,K415,,450),0)-1-ROW()-IF(OR(N414=1,N414=2),N414,0),1000)</f>
        <v>1000</v>
      </c>
      <c r="L416" s="296">
        <f ca="1">IF(PrnDB!$G416=0,0,IFERROR(INDEX(PrnDB!$S$3:$S$17,MATCH(PrnDB!$G416,PrnDB!$R$3:$R$17,0),1),3))</f>
        <v>0</v>
      </c>
      <c r="M416" s="296">
        <f ca="1">IFERROR(INDEX(PrnDB!$T$3:$T$17,MATCH(PrnDB!$G416,PrnDB!$R$3:$R$17,0),1),0)</f>
        <v>0</v>
      </c>
      <c r="N416" s="296">
        <f ca="1">IFERROR(INDEX(PrnDB!$U$3:$U$17,MATCH(PrnDB!$G416,PrnDB!$R$3:$R$17,0),1),0)</f>
        <v>0</v>
      </c>
      <c r="O416" s="141" t="b">
        <f t="shared" ca="1" si="52"/>
        <v>0</v>
      </c>
      <c r="P416" s="142" t="str">
        <f ca="1">IF(PrnDB!$L416=0,"",IF(PrnDB!$L416&gt;1,"    ","")&amp;IF(PrnDB!$L416=3,"    ","")&amp;PrnDB!$G416)</f>
        <v/>
      </c>
    </row>
    <row r="417" spans="2:16" x14ac:dyDescent="0.25">
      <c r="B417" s="137">
        <f t="shared" si="53"/>
        <v>0</v>
      </c>
      <c r="C417" s="137">
        <f t="shared" si="54"/>
        <v>0</v>
      </c>
      <c r="D417" s="137">
        <f t="shared" si="55"/>
        <v>0</v>
      </c>
      <c r="G417" s="143">
        <f ca="1">IF(N416=1,0,OFFSET(B417,PrnDB!$K417,0))</f>
        <v>0</v>
      </c>
      <c r="H417" s="140">
        <f ca="1">OFFSET(C417,PrnDB!$K417,0)</f>
        <v>0</v>
      </c>
      <c r="I417" s="295">
        <f ca="1">OFFSET(D417,PrnDB!$K417,0)</f>
        <v>0</v>
      </c>
      <c r="J417" s="295">
        <f t="shared" si="51"/>
        <v>0</v>
      </c>
      <c r="K417" s="295">
        <f ca="1">IFERROR(ROW(OFFSET(PrnDB!$J417,K416,,450))+MATCH(1,OFFSET(PrnDB!$J417,K416,,450),0)-1-ROW()-IF(OR(N415=1,N415=2),N415,0),1000)</f>
        <v>1000</v>
      </c>
      <c r="L417" s="296">
        <f ca="1">IF(PrnDB!$G417=0,0,IFERROR(INDEX(PrnDB!$S$3:$S$17,MATCH(PrnDB!$G417,PrnDB!$R$3:$R$17,0),1),3))</f>
        <v>0</v>
      </c>
      <c r="M417" s="296">
        <f ca="1">IFERROR(INDEX(PrnDB!$T$3:$T$17,MATCH(PrnDB!$G417,PrnDB!$R$3:$R$17,0),1),0)</f>
        <v>0</v>
      </c>
      <c r="N417" s="296">
        <f ca="1">IFERROR(INDEX(PrnDB!$U$3:$U$17,MATCH(PrnDB!$G417,PrnDB!$R$3:$R$17,0),1),0)</f>
        <v>0</v>
      </c>
      <c r="O417" s="141" t="b">
        <f t="shared" ca="1" si="52"/>
        <v>0</v>
      </c>
      <c r="P417" s="142" t="str">
        <f ca="1">IF(PrnDB!$L417=0,"",IF(PrnDB!$L417&gt;1,"    ","")&amp;IF(PrnDB!$L417=3,"    ","")&amp;PrnDB!$G417)</f>
        <v/>
      </c>
    </row>
    <row r="418" spans="2:16" x14ac:dyDescent="0.25">
      <c r="B418" s="137">
        <f t="shared" si="53"/>
        <v>0</v>
      </c>
      <c r="C418" s="137">
        <f t="shared" si="54"/>
        <v>0</v>
      </c>
      <c r="D418" s="137">
        <f t="shared" si="55"/>
        <v>0</v>
      </c>
      <c r="G418" s="143">
        <f ca="1">IF(N417=1,0,OFFSET(B418,PrnDB!$K418,0))</f>
        <v>0</v>
      </c>
      <c r="H418" s="140">
        <f ca="1">OFFSET(C418,PrnDB!$K418,0)</f>
        <v>0</v>
      </c>
      <c r="I418" s="295">
        <f ca="1">OFFSET(D418,PrnDB!$K418,0)</f>
        <v>0</v>
      </c>
      <c r="J418" s="295">
        <f t="shared" si="51"/>
        <v>0</v>
      </c>
      <c r="K418" s="295">
        <f ca="1">IFERROR(ROW(OFFSET(PrnDB!$J418,K417,,450))+MATCH(1,OFFSET(PrnDB!$J418,K417,,450),0)-1-ROW()-IF(OR(N416=1,N416=2),N416,0),1000)</f>
        <v>1000</v>
      </c>
      <c r="L418" s="296">
        <f ca="1">IF(PrnDB!$G418=0,0,IFERROR(INDEX(PrnDB!$S$3:$S$17,MATCH(PrnDB!$G418,PrnDB!$R$3:$R$17,0),1),3))</f>
        <v>0</v>
      </c>
      <c r="M418" s="296">
        <f ca="1">IFERROR(INDEX(PrnDB!$T$3:$T$17,MATCH(PrnDB!$G418,PrnDB!$R$3:$R$17,0),1),0)</f>
        <v>0</v>
      </c>
      <c r="N418" s="296">
        <f ca="1">IFERROR(INDEX(PrnDB!$U$3:$U$17,MATCH(PrnDB!$G418,PrnDB!$R$3:$R$17,0),1),0)</f>
        <v>0</v>
      </c>
      <c r="O418" s="141" t="b">
        <f t="shared" ca="1" si="52"/>
        <v>0</v>
      </c>
      <c r="P418" s="142" t="str">
        <f ca="1">IF(PrnDB!$L418=0,"",IF(PrnDB!$L418&gt;1,"    ","")&amp;IF(PrnDB!$L418=3,"    ","")&amp;PrnDB!$G418)</f>
        <v/>
      </c>
    </row>
    <row r="419" spans="2:16" x14ac:dyDescent="0.25">
      <c r="B419" s="137">
        <f t="shared" si="53"/>
        <v>0</v>
      </c>
      <c r="C419" s="137">
        <f t="shared" si="54"/>
        <v>0</v>
      </c>
      <c r="D419" s="137">
        <f t="shared" si="55"/>
        <v>0</v>
      </c>
      <c r="G419" s="143">
        <f ca="1">IF(N418=1,0,OFFSET(B419,PrnDB!$K419,0))</f>
        <v>0</v>
      </c>
      <c r="H419" s="140">
        <f ca="1">OFFSET(C419,PrnDB!$K419,0)</f>
        <v>0</v>
      </c>
      <c r="I419" s="295">
        <f ca="1">OFFSET(D419,PrnDB!$K419,0)</f>
        <v>0</v>
      </c>
      <c r="J419" s="295">
        <f t="shared" si="51"/>
        <v>0</v>
      </c>
      <c r="K419" s="295">
        <f ca="1">IFERROR(ROW(OFFSET(PrnDB!$J419,K418,,450))+MATCH(1,OFFSET(PrnDB!$J419,K418,,450),0)-1-ROW()-IF(OR(N417=1,N417=2),N417,0),1000)</f>
        <v>1000</v>
      </c>
      <c r="L419" s="296">
        <f ca="1">IF(PrnDB!$G419=0,0,IFERROR(INDEX(PrnDB!$S$3:$S$17,MATCH(PrnDB!$G419,PrnDB!$R$3:$R$17,0),1),3))</f>
        <v>0</v>
      </c>
      <c r="M419" s="296">
        <f ca="1">IFERROR(INDEX(PrnDB!$T$3:$T$17,MATCH(PrnDB!$G419,PrnDB!$R$3:$R$17,0),1),0)</f>
        <v>0</v>
      </c>
      <c r="N419" s="296">
        <f ca="1">IFERROR(INDEX(PrnDB!$U$3:$U$17,MATCH(PrnDB!$G419,PrnDB!$R$3:$R$17,0),1),0)</f>
        <v>0</v>
      </c>
      <c r="O419" s="141" t="b">
        <f t="shared" ca="1" si="52"/>
        <v>0</v>
      </c>
      <c r="P419" s="142" t="str">
        <f ca="1">IF(PrnDB!$L419=0,"",IF(PrnDB!$L419&gt;1,"    ","")&amp;IF(PrnDB!$L419=3,"    ","")&amp;PrnDB!$G419)</f>
        <v/>
      </c>
    </row>
    <row r="420" spans="2:16" x14ac:dyDescent="0.25">
      <c r="B420" s="137">
        <f t="shared" si="53"/>
        <v>0</v>
      </c>
      <c r="C420" s="137">
        <f t="shared" si="54"/>
        <v>0</v>
      </c>
      <c r="D420" s="137">
        <f t="shared" si="55"/>
        <v>0</v>
      </c>
      <c r="G420" s="143">
        <f ca="1">IF(N419=1,0,OFFSET(B420,PrnDB!$K420,0))</f>
        <v>0</v>
      </c>
      <c r="H420" s="140">
        <f ca="1">OFFSET(C420,PrnDB!$K420,0)</f>
        <v>0</v>
      </c>
      <c r="I420" s="295">
        <f ca="1">OFFSET(D420,PrnDB!$K420,0)</f>
        <v>0</v>
      </c>
      <c r="J420" s="295">
        <f t="shared" si="51"/>
        <v>0</v>
      </c>
      <c r="K420" s="295">
        <f ca="1">IFERROR(ROW(OFFSET(PrnDB!$J420,K419,,450))+MATCH(1,OFFSET(PrnDB!$J420,K419,,450),0)-1-ROW()-IF(OR(N418=1,N418=2),N418,0),1000)</f>
        <v>1000</v>
      </c>
      <c r="L420" s="296">
        <f ca="1">IF(PrnDB!$G420=0,0,IFERROR(INDEX(PrnDB!$S$3:$S$17,MATCH(PrnDB!$G420,PrnDB!$R$3:$R$17,0),1),3))</f>
        <v>0</v>
      </c>
      <c r="M420" s="296">
        <f ca="1">IFERROR(INDEX(PrnDB!$T$3:$T$17,MATCH(PrnDB!$G420,PrnDB!$R$3:$R$17,0),1),0)</f>
        <v>0</v>
      </c>
      <c r="N420" s="296">
        <f ca="1">IFERROR(INDEX(PrnDB!$U$3:$U$17,MATCH(PrnDB!$G420,PrnDB!$R$3:$R$17,0),1),0)</f>
        <v>0</v>
      </c>
      <c r="O420" s="141" t="b">
        <f t="shared" ca="1" si="52"/>
        <v>0</v>
      </c>
      <c r="P420" s="142" t="str">
        <f ca="1">IF(PrnDB!$L420=0,"",IF(PrnDB!$L420&gt;1,"    ","")&amp;IF(PrnDB!$L420=3,"    ","")&amp;PrnDB!$G420)</f>
        <v/>
      </c>
    </row>
    <row r="421" spans="2:16" x14ac:dyDescent="0.25">
      <c r="B421" s="137">
        <f t="shared" si="53"/>
        <v>0</v>
      </c>
      <c r="C421" s="137">
        <f t="shared" si="54"/>
        <v>0</v>
      </c>
      <c r="D421" s="137">
        <f t="shared" si="55"/>
        <v>0</v>
      </c>
      <c r="G421" s="143">
        <f ca="1">IF(N420=1,0,OFFSET(B421,PrnDB!$K421,0))</f>
        <v>0</v>
      </c>
      <c r="H421" s="140">
        <f ca="1">OFFSET(C421,PrnDB!$K421,0)</f>
        <v>0</v>
      </c>
      <c r="I421" s="295">
        <f ca="1">OFFSET(D421,PrnDB!$K421,0)</f>
        <v>0</v>
      </c>
      <c r="J421" s="295">
        <f t="shared" si="51"/>
        <v>0</v>
      </c>
      <c r="K421" s="295">
        <f ca="1">IFERROR(ROW(OFFSET(PrnDB!$J421,K420,,450))+MATCH(1,OFFSET(PrnDB!$J421,K420,,450),0)-1-ROW()-IF(OR(N419=1,N419=2),N419,0),1000)</f>
        <v>1000</v>
      </c>
      <c r="L421" s="296">
        <f ca="1">IF(PrnDB!$G421=0,0,IFERROR(INDEX(PrnDB!$S$3:$S$17,MATCH(PrnDB!$G421,PrnDB!$R$3:$R$17,0),1),3))</f>
        <v>0</v>
      </c>
      <c r="M421" s="296">
        <f ca="1">IFERROR(INDEX(PrnDB!$T$3:$T$17,MATCH(PrnDB!$G421,PrnDB!$R$3:$R$17,0),1),0)</f>
        <v>0</v>
      </c>
      <c r="N421" s="296">
        <f ca="1">IFERROR(INDEX(PrnDB!$U$3:$U$17,MATCH(PrnDB!$G421,PrnDB!$R$3:$R$17,0),1),0)</f>
        <v>0</v>
      </c>
      <c r="O421" s="141" t="b">
        <f t="shared" ca="1" si="52"/>
        <v>0</v>
      </c>
      <c r="P421" s="142" t="str">
        <f ca="1">IF(PrnDB!$L421=0,"",IF(PrnDB!$L421&gt;1,"    ","")&amp;IF(PrnDB!$L421=3,"    ","")&amp;PrnDB!$G421)</f>
        <v/>
      </c>
    </row>
    <row r="422" spans="2:16" x14ac:dyDescent="0.25">
      <c r="B422" s="137">
        <f t="shared" si="53"/>
        <v>0</v>
      </c>
      <c r="C422" s="137">
        <f t="shared" si="54"/>
        <v>0</v>
      </c>
      <c r="D422" s="137">
        <f t="shared" si="55"/>
        <v>0</v>
      </c>
      <c r="G422" s="143">
        <f ca="1">IF(N421=1,0,OFFSET(B422,PrnDB!$K422,0))</f>
        <v>0</v>
      </c>
      <c r="H422" s="140">
        <f ca="1">OFFSET(C422,PrnDB!$K422,0)</f>
        <v>0</v>
      </c>
      <c r="I422" s="295">
        <f ca="1">OFFSET(D422,PrnDB!$K422,0)</f>
        <v>0</v>
      </c>
      <c r="J422" s="295">
        <f t="shared" si="51"/>
        <v>0</v>
      </c>
      <c r="K422" s="295">
        <f ca="1">IFERROR(ROW(OFFSET(PrnDB!$J422,K421,,450))+MATCH(1,OFFSET(PrnDB!$J422,K421,,450),0)-1-ROW()-IF(OR(N420=1,N420=2),N420,0),1000)</f>
        <v>1000</v>
      </c>
      <c r="L422" s="296">
        <f ca="1">IF(PrnDB!$G422=0,0,IFERROR(INDEX(PrnDB!$S$3:$S$17,MATCH(PrnDB!$G422,PrnDB!$R$3:$R$17,0),1),3))</f>
        <v>0</v>
      </c>
      <c r="M422" s="296">
        <f ca="1">IFERROR(INDEX(PrnDB!$T$3:$T$17,MATCH(PrnDB!$G422,PrnDB!$R$3:$R$17,0),1),0)</f>
        <v>0</v>
      </c>
      <c r="N422" s="296">
        <f ca="1">IFERROR(INDEX(PrnDB!$U$3:$U$17,MATCH(PrnDB!$G422,PrnDB!$R$3:$R$17,0),1),0)</f>
        <v>0</v>
      </c>
      <c r="O422" s="141" t="b">
        <f t="shared" ca="1" si="52"/>
        <v>0</v>
      </c>
      <c r="P422" s="142" t="str">
        <f ca="1">IF(PrnDB!$L422=0,"",IF(PrnDB!$L422&gt;1,"    ","")&amp;IF(PrnDB!$L422=3,"    ","")&amp;PrnDB!$G422)</f>
        <v/>
      </c>
    </row>
    <row r="423" spans="2:16" x14ac:dyDescent="0.25">
      <c r="B423" s="137">
        <f t="shared" si="53"/>
        <v>0</v>
      </c>
      <c r="C423" s="137">
        <f t="shared" si="54"/>
        <v>0</v>
      </c>
      <c r="D423" s="137">
        <f t="shared" si="55"/>
        <v>0</v>
      </c>
      <c r="G423" s="143">
        <f ca="1">IF(N422=1,0,OFFSET(B423,PrnDB!$K423,0))</f>
        <v>0</v>
      </c>
      <c r="H423" s="140">
        <f ca="1">OFFSET(C423,PrnDB!$K423,0)</f>
        <v>0</v>
      </c>
      <c r="I423" s="295">
        <f ca="1">OFFSET(D423,PrnDB!$K423,0)</f>
        <v>0</v>
      </c>
      <c r="J423" s="295">
        <f t="shared" si="51"/>
        <v>0</v>
      </c>
      <c r="K423" s="295">
        <f ca="1">IFERROR(ROW(OFFSET(PrnDB!$J423,K422,,450))+MATCH(1,OFFSET(PrnDB!$J423,K422,,450),0)-1-ROW()-IF(OR(N421=1,N421=2),N421,0),1000)</f>
        <v>1000</v>
      </c>
      <c r="L423" s="296">
        <f ca="1">IF(PrnDB!$G423=0,0,IFERROR(INDEX(PrnDB!$S$3:$S$17,MATCH(PrnDB!$G423,PrnDB!$R$3:$R$17,0),1),3))</f>
        <v>0</v>
      </c>
      <c r="M423" s="296">
        <f ca="1">IFERROR(INDEX(PrnDB!$T$3:$T$17,MATCH(PrnDB!$G423,PrnDB!$R$3:$R$17,0),1),0)</f>
        <v>0</v>
      </c>
      <c r="N423" s="296">
        <f ca="1">IFERROR(INDEX(PrnDB!$U$3:$U$17,MATCH(PrnDB!$G423,PrnDB!$R$3:$R$17,0),1),0)</f>
        <v>0</v>
      </c>
      <c r="O423" s="141" t="b">
        <f t="shared" ca="1" si="52"/>
        <v>0</v>
      </c>
      <c r="P423" s="142" t="str">
        <f ca="1">IF(PrnDB!$L423=0,"",IF(PrnDB!$L423&gt;1,"    ","")&amp;IF(PrnDB!$L423=3,"    ","")&amp;PrnDB!$G423)</f>
        <v/>
      </c>
    </row>
    <row r="424" spans="2:16" x14ac:dyDescent="0.25">
      <c r="B424" s="137">
        <f t="shared" si="53"/>
        <v>0</v>
      </c>
      <c r="C424" s="137">
        <f t="shared" si="54"/>
        <v>0</v>
      </c>
      <c r="D424" s="137">
        <f t="shared" si="55"/>
        <v>0</v>
      </c>
      <c r="G424" s="143">
        <f ca="1">IF(N423=1,0,OFFSET(B424,PrnDB!$K424,0))</f>
        <v>0</v>
      </c>
      <c r="H424" s="140">
        <f ca="1">OFFSET(C424,PrnDB!$K424,0)</f>
        <v>0</v>
      </c>
      <c r="I424" s="295">
        <f ca="1">OFFSET(D424,PrnDB!$K424,0)</f>
        <v>0</v>
      </c>
      <c r="J424" s="295">
        <f t="shared" si="51"/>
        <v>0</v>
      </c>
      <c r="K424" s="295">
        <f ca="1">IFERROR(ROW(OFFSET(PrnDB!$J424,K423,,450))+MATCH(1,OFFSET(PrnDB!$J424,K423,,450),0)-1-ROW()-IF(OR(N422=1,N422=2),N422,0),1000)</f>
        <v>1000</v>
      </c>
      <c r="L424" s="296">
        <f ca="1">IF(PrnDB!$G424=0,0,IFERROR(INDEX(PrnDB!$S$3:$S$17,MATCH(PrnDB!$G424,PrnDB!$R$3:$R$17,0),1),3))</f>
        <v>0</v>
      </c>
      <c r="M424" s="296">
        <f ca="1">IFERROR(INDEX(PrnDB!$T$3:$T$17,MATCH(PrnDB!$G424,PrnDB!$R$3:$R$17,0),1),0)</f>
        <v>0</v>
      </c>
      <c r="N424" s="296">
        <f ca="1">IFERROR(INDEX(PrnDB!$U$3:$U$17,MATCH(PrnDB!$G424,PrnDB!$R$3:$R$17,0),1),0)</f>
        <v>0</v>
      </c>
      <c r="O424" s="141" t="b">
        <f t="shared" ca="1" si="52"/>
        <v>0</v>
      </c>
      <c r="P424" s="142" t="str">
        <f ca="1">IF(PrnDB!$L424=0,"",IF(PrnDB!$L424&gt;1,"    ","")&amp;IF(PrnDB!$L424=3,"    ","")&amp;PrnDB!$G424)</f>
        <v/>
      </c>
    </row>
    <row r="425" spans="2:16" x14ac:dyDescent="0.25">
      <c r="B425" s="137">
        <f t="shared" si="53"/>
        <v>0</v>
      </c>
      <c r="C425" s="137">
        <f t="shared" si="54"/>
        <v>0</v>
      </c>
      <c r="D425" s="137">
        <f t="shared" si="55"/>
        <v>0</v>
      </c>
      <c r="G425" s="143">
        <f ca="1">IF(N424=1,0,OFFSET(B425,PrnDB!$K425,0))</f>
        <v>0</v>
      </c>
      <c r="H425" s="140">
        <f ca="1">OFFSET(C425,PrnDB!$K425,0)</f>
        <v>0</v>
      </c>
      <c r="I425" s="295">
        <f ca="1">OFFSET(D425,PrnDB!$K425,0)</f>
        <v>0</v>
      </c>
      <c r="J425" s="295">
        <f t="shared" si="51"/>
        <v>0</v>
      </c>
      <c r="K425" s="295">
        <f ca="1">IFERROR(ROW(OFFSET(PrnDB!$J425,K424,,450))+MATCH(1,OFFSET(PrnDB!$J425,K424,,450),0)-1-ROW()-IF(OR(N423=1,N423=2),N423,0),1000)</f>
        <v>1000</v>
      </c>
      <c r="L425" s="296">
        <f ca="1">IF(PrnDB!$G425=0,0,IFERROR(INDEX(PrnDB!$S$3:$S$17,MATCH(PrnDB!$G425,PrnDB!$R$3:$R$17,0),1),3))</f>
        <v>0</v>
      </c>
      <c r="M425" s="296">
        <f ca="1">IFERROR(INDEX(PrnDB!$T$3:$T$17,MATCH(PrnDB!$G425,PrnDB!$R$3:$R$17,0),1),0)</f>
        <v>0</v>
      </c>
      <c r="N425" s="296">
        <f ca="1">IFERROR(INDEX(PrnDB!$U$3:$U$17,MATCH(PrnDB!$G425,PrnDB!$R$3:$R$17,0),1),0)</f>
        <v>0</v>
      </c>
      <c r="O425" s="141" t="b">
        <f t="shared" ca="1" si="52"/>
        <v>0</v>
      </c>
      <c r="P425" s="142" t="str">
        <f ca="1">IF(PrnDB!$L425=0,"",IF(PrnDB!$L425&gt;1,"    ","")&amp;IF(PrnDB!$L425=3,"    ","")&amp;PrnDB!$G425)</f>
        <v/>
      </c>
    </row>
    <row r="426" spans="2:16" x14ac:dyDescent="0.25">
      <c r="B426" s="137">
        <f t="shared" si="53"/>
        <v>0</v>
      </c>
      <c r="C426" s="137">
        <f t="shared" si="54"/>
        <v>0</v>
      </c>
      <c r="D426" s="137">
        <f t="shared" si="55"/>
        <v>0</v>
      </c>
      <c r="G426" s="143">
        <f ca="1">IF(N425=1,0,OFFSET(B426,PrnDB!$K426,0))</f>
        <v>0</v>
      </c>
      <c r="H426" s="140">
        <f ca="1">OFFSET(C426,PrnDB!$K426,0)</f>
        <v>0</v>
      </c>
      <c r="I426" s="295">
        <f ca="1">OFFSET(D426,PrnDB!$K426,0)</f>
        <v>0</v>
      </c>
      <c r="J426" s="295">
        <f t="shared" si="51"/>
        <v>0</v>
      </c>
      <c r="K426" s="295">
        <f ca="1">IFERROR(ROW(OFFSET(PrnDB!$J426,K425,,450))+MATCH(1,OFFSET(PrnDB!$J426,K425,,450),0)-1-ROW()-IF(OR(N424=1,N424=2),N424,0),1000)</f>
        <v>1000</v>
      </c>
      <c r="L426" s="296">
        <f ca="1">IF(PrnDB!$G426=0,0,IFERROR(INDEX(PrnDB!$S$3:$S$17,MATCH(PrnDB!$G426,PrnDB!$R$3:$R$17,0),1),3))</f>
        <v>0</v>
      </c>
      <c r="M426" s="296">
        <f ca="1">IFERROR(INDEX(PrnDB!$T$3:$T$17,MATCH(PrnDB!$G426,PrnDB!$R$3:$R$17,0),1),0)</f>
        <v>0</v>
      </c>
      <c r="N426" s="296">
        <f ca="1">IFERROR(INDEX(PrnDB!$U$3:$U$17,MATCH(PrnDB!$G426,PrnDB!$R$3:$R$17,0),1),0)</f>
        <v>0</v>
      </c>
      <c r="O426" s="141" t="b">
        <f t="shared" ca="1" si="52"/>
        <v>0</v>
      </c>
      <c r="P426" s="142" t="str">
        <f ca="1">IF(PrnDB!$L426=0,"",IF(PrnDB!$L426&gt;1,"    ","")&amp;IF(PrnDB!$L426=3,"    ","")&amp;PrnDB!$G426)</f>
        <v/>
      </c>
    </row>
    <row r="427" spans="2:16" x14ac:dyDescent="0.25">
      <c r="B427" s="137">
        <f t="shared" si="53"/>
        <v>0</v>
      </c>
      <c r="C427" s="137">
        <f t="shared" si="54"/>
        <v>0</v>
      </c>
      <c r="D427" s="137">
        <f t="shared" si="55"/>
        <v>0</v>
      </c>
      <c r="G427" s="143">
        <f ca="1">IF(N426=1,0,OFFSET(B427,PrnDB!$K427,0))</f>
        <v>0</v>
      </c>
      <c r="H427" s="140">
        <f ca="1">OFFSET(C427,PrnDB!$K427,0)</f>
        <v>0</v>
      </c>
      <c r="I427" s="295">
        <f ca="1">OFFSET(D427,PrnDB!$K427,0)</f>
        <v>0</v>
      </c>
      <c r="J427" s="295">
        <f t="shared" si="51"/>
        <v>0</v>
      </c>
      <c r="K427" s="295">
        <f ca="1">IFERROR(ROW(OFFSET(PrnDB!$J427,K426,,450))+MATCH(1,OFFSET(PrnDB!$J427,K426,,450),0)-1-ROW()-IF(OR(N425=1,N425=2),N425,0),1000)</f>
        <v>1000</v>
      </c>
      <c r="L427" s="296">
        <f ca="1">IF(PrnDB!$G427=0,0,IFERROR(INDEX(PrnDB!$S$3:$S$17,MATCH(PrnDB!$G427,PrnDB!$R$3:$R$17,0),1),3))</f>
        <v>0</v>
      </c>
      <c r="M427" s="296">
        <f ca="1">IFERROR(INDEX(PrnDB!$T$3:$T$17,MATCH(PrnDB!$G427,PrnDB!$R$3:$R$17,0),1),0)</f>
        <v>0</v>
      </c>
      <c r="N427" s="296">
        <f ca="1">IFERROR(INDEX(PrnDB!$U$3:$U$17,MATCH(PrnDB!$G427,PrnDB!$R$3:$R$17,0),1),0)</f>
        <v>0</v>
      </c>
      <c r="O427" s="141" t="b">
        <f t="shared" ca="1" si="52"/>
        <v>0</v>
      </c>
      <c r="P427" s="142" t="str">
        <f ca="1">IF(PrnDB!$L427=0,"",IF(PrnDB!$L427&gt;1,"    ","")&amp;IF(PrnDB!$L427=3,"    ","")&amp;PrnDB!$G427)</f>
        <v/>
      </c>
    </row>
    <row r="428" spans="2:16" x14ac:dyDescent="0.25">
      <c r="B428" s="137">
        <f t="shared" si="53"/>
        <v>0</v>
      </c>
      <c r="C428" s="137">
        <f t="shared" si="54"/>
        <v>0</v>
      </c>
      <c r="D428" s="137">
        <f t="shared" si="55"/>
        <v>0</v>
      </c>
      <c r="G428" s="143">
        <f ca="1">IF(N427=1,0,OFFSET(B428,PrnDB!$K428,0))</f>
        <v>0</v>
      </c>
      <c r="H428" s="140">
        <f ca="1">OFFSET(C428,PrnDB!$K428,0)</f>
        <v>0</v>
      </c>
      <c r="I428" s="295">
        <f ca="1">OFFSET(D428,PrnDB!$K428,0)</f>
        <v>0</v>
      </c>
      <c r="J428" s="295">
        <f t="shared" si="51"/>
        <v>0</v>
      </c>
      <c r="K428" s="295">
        <f ca="1">IFERROR(ROW(OFFSET(PrnDB!$J428,K427,,450))+MATCH(1,OFFSET(PrnDB!$J428,K427,,450),0)-1-ROW()-IF(OR(N426=1,N426=2),N426,0),1000)</f>
        <v>1000</v>
      </c>
      <c r="L428" s="296">
        <f ca="1">IF(PrnDB!$G428=0,0,IFERROR(INDEX(PrnDB!$S$3:$S$17,MATCH(PrnDB!$G428,PrnDB!$R$3:$R$17,0),1),3))</f>
        <v>0</v>
      </c>
      <c r="M428" s="296">
        <f ca="1">IFERROR(INDEX(PrnDB!$T$3:$T$17,MATCH(PrnDB!$G428,PrnDB!$R$3:$R$17,0),1),0)</f>
        <v>0</v>
      </c>
      <c r="N428" s="296">
        <f ca="1">IFERROR(INDEX(PrnDB!$U$3:$U$17,MATCH(PrnDB!$G428,PrnDB!$R$3:$R$17,0),1),0)</f>
        <v>0</v>
      </c>
      <c r="O428" s="141" t="b">
        <f t="shared" ca="1" si="52"/>
        <v>0</v>
      </c>
      <c r="P428" s="142" t="str">
        <f ca="1">IF(PrnDB!$L428=0,"",IF(PrnDB!$L428&gt;1,"    ","")&amp;IF(PrnDB!$L428=3,"    ","")&amp;PrnDB!$G428)</f>
        <v/>
      </c>
    </row>
    <row r="429" spans="2:16" x14ac:dyDescent="0.25">
      <c r="B429" s="137">
        <f t="shared" si="53"/>
        <v>0</v>
      </c>
      <c r="C429" s="137">
        <f t="shared" si="54"/>
        <v>0</v>
      </c>
      <c r="D429" s="137">
        <f t="shared" si="55"/>
        <v>0</v>
      </c>
      <c r="G429" s="143">
        <f ca="1">IF(N428=1,0,OFFSET(B429,PrnDB!$K429,0))</f>
        <v>0</v>
      </c>
      <c r="H429" s="140">
        <f ca="1">OFFSET(C429,PrnDB!$K429,0)</f>
        <v>0</v>
      </c>
      <c r="I429" s="295">
        <f ca="1">OFFSET(D429,PrnDB!$K429,0)</f>
        <v>0</v>
      </c>
      <c r="J429" s="295">
        <f t="shared" si="51"/>
        <v>0</v>
      </c>
      <c r="K429" s="295">
        <f ca="1">IFERROR(ROW(OFFSET(PrnDB!$J429,K428,,450))+MATCH(1,OFFSET(PrnDB!$J429,K428,,450),0)-1-ROW()-IF(OR(N427=1,N427=2),N427,0),1000)</f>
        <v>1000</v>
      </c>
      <c r="L429" s="296">
        <f ca="1">IF(PrnDB!$G429=0,0,IFERROR(INDEX(PrnDB!$S$3:$S$17,MATCH(PrnDB!$G429,PrnDB!$R$3:$R$17,0),1),3))</f>
        <v>0</v>
      </c>
      <c r="M429" s="296">
        <f ca="1">IFERROR(INDEX(PrnDB!$T$3:$T$17,MATCH(PrnDB!$G429,PrnDB!$R$3:$R$17,0),1),0)</f>
        <v>0</v>
      </c>
      <c r="N429" s="296">
        <f ca="1">IFERROR(INDEX(PrnDB!$U$3:$U$17,MATCH(PrnDB!$G429,PrnDB!$R$3:$R$17,0),1),0)</f>
        <v>0</v>
      </c>
      <c r="O429" s="141" t="b">
        <f t="shared" ca="1" si="52"/>
        <v>0</v>
      </c>
      <c r="P429" s="142" t="str">
        <f ca="1">IF(PrnDB!$L429=0,"",IF(PrnDB!$L429&gt;1,"    ","")&amp;IF(PrnDB!$L429=3,"    ","")&amp;PrnDB!$G429)</f>
        <v/>
      </c>
    </row>
    <row r="430" spans="2:16" x14ac:dyDescent="0.25">
      <c r="B430" s="137">
        <f t="shared" si="53"/>
        <v>0</v>
      </c>
      <c r="C430" s="137">
        <f t="shared" si="54"/>
        <v>0</v>
      </c>
      <c r="D430" s="137">
        <f t="shared" si="55"/>
        <v>0</v>
      </c>
      <c r="G430" s="143">
        <f ca="1">IF(N429=1,0,OFFSET(B430,PrnDB!$K430,0))</f>
        <v>0</v>
      </c>
      <c r="H430" s="140">
        <f ca="1">OFFSET(C430,PrnDB!$K430,0)</f>
        <v>0</v>
      </c>
      <c r="I430" s="295">
        <f ca="1">OFFSET(D430,PrnDB!$K430,0)</f>
        <v>0</v>
      </c>
      <c r="J430" s="295">
        <f t="shared" si="51"/>
        <v>0</v>
      </c>
      <c r="K430" s="295">
        <f ca="1">IFERROR(ROW(OFFSET(PrnDB!$J430,K429,,450))+MATCH(1,OFFSET(PrnDB!$J430,K429,,450),0)-1-ROW()-IF(OR(N428=1,N428=2),N428,0),1000)</f>
        <v>1000</v>
      </c>
      <c r="L430" s="296">
        <f ca="1">IF(PrnDB!$G430=0,0,IFERROR(INDEX(PrnDB!$S$3:$S$17,MATCH(PrnDB!$G430,PrnDB!$R$3:$R$17,0),1),3))</f>
        <v>0</v>
      </c>
      <c r="M430" s="296">
        <f ca="1">IFERROR(INDEX(PrnDB!$T$3:$T$17,MATCH(PrnDB!$G430,PrnDB!$R$3:$R$17,0),1),0)</f>
        <v>0</v>
      </c>
      <c r="N430" s="296">
        <f ca="1">IFERROR(INDEX(PrnDB!$U$3:$U$17,MATCH(PrnDB!$G430,PrnDB!$R$3:$R$17,0),1),0)</f>
        <v>0</v>
      </c>
      <c r="O430" s="141" t="b">
        <f t="shared" ca="1" si="52"/>
        <v>0</v>
      </c>
      <c r="P430" s="142" t="str">
        <f ca="1">IF(PrnDB!$L430=0,"",IF(PrnDB!$L430&gt;1,"    ","")&amp;IF(PrnDB!$L430=3,"    ","")&amp;PrnDB!$G430)</f>
        <v/>
      </c>
    </row>
    <row r="431" spans="2:16" x14ac:dyDescent="0.25">
      <c r="B431" s="137">
        <f t="shared" ref="B431:B453" si="56">IFERROR(IF(ROW()+4-299&gt;=ROW(TotalLiabilities1),INDEX(Input,ROW()+1-299,9),0),0)</f>
        <v>0</v>
      </c>
      <c r="C431" s="137">
        <f t="shared" ref="C431:C453" si="57">IFERROR(IF(ROW()+4-299&gt;ROW(TotalLiabilities1),INDEX(Input,ROW()+1-299,10),0),0)</f>
        <v>0</v>
      </c>
      <c r="D431" s="137">
        <f t="shared" ref="D431:D453" si="58">IFERROR(IF(ROW()+4-299&gt;ROW(TotalLiabilities1),INDEX(Input,ROW()+1-299,11),0),0)</f>
        <v>0</v>
      </c>
      <c r="G431" s="143">
        <f ca="1">IF(N430=1,0,OFFSET(B431,PrnDB!$K431,0))</f>
        <v>0</v>
      </c>
      <c r="H431" s="140">
        <f ca="1">OFFSET(C431,PrnDB!$K431,0)</f>
        <v>0</v>
      </c>
      <c r="I431" s="295">
        <f ca="1">OFFSET(D431,PrnDB!$K431,0)</f>
        <v>0</v>
      </c>
      <c r="J431" s="295">
        <f t="shared" si="51"/>
        <v>0</v>
      </c>
      <c r="K431" s="295">
        <f ca="1">IFERROR(ROW(OFFSET(PrnDB!$J431,K430,,450))+MATCH(1,OFFSET(PrnDB!$J431,K430,,450),0)-1-ROW()-IF(OR(N429=1,N429=2),N429,0),1000)</f>
        <v>1000</v>
      </c>
      <c r="L431" s="296">
        <f ca="1">IF(PrnDB!$G431=0,0,IFERROR(INDEX(PrnDB!$S$3:$S$17,MATCH(PrnDB!$G431,PrnDB!$R$3:$R$17,0),1),3))</f>
        <v>0</v>
      </c>
      <c r="M431" s="296">
        <f ca="1">IFERROR(INDEX(PrnDB!$T$3:$T$17,MATCH(PrnDB!$G431,PrnDB!$R$3:$R$17,0),1),0)</f>
        <v>0</v>
      </c>
      <c r="N431" s="296">
        <f ca="1">IFERROR(INDEX(PrnDB!$U$3:$U$17,MATCH(PrnDB!$G431,PrnDB!$R$3:$R$17,0),1),0)</f>
        <v>0</v>
      </c>
      <c r="O431" s="141" t="b">
        <f t="shared" ca="1" si="52"/>
        <v>0</v>
      </c>
      <c r="P431" s="142" t="str">
        <f ca="1">IF(PrnDB!$L431=0,"",IF(PrnDB!$L431&gt;1,"    ","")&amp;IF(PrnDB!$L431=3,"    ","")&amp;PrnDB!$G431)</f>
        <v/>
      </c>
    </row>
    <row r="432" spans="2:16" x14ac:dyDescent="0.25">
      <c r="B432" s="137">
        <f t="shared" si="56"/>
        <v>0</v>
      </c>
      <c r="C432" s="137">
        <f t="shared" si="57"/>
        <v>0</v>
      </c>
      <c r="D432" s="137">
        <f t="shared" si="58"/>
        <v>0</v>
      </c>
      <c r="G432" s="143">
        <f ca="1">IF(N431=1,0,OFFSET(B432,PrnDB!$K432,0))</f>
        <v>0</v>
      </c>
      <c r="H432" s="140">
        <f ca="1">OFFSET(C432,PrnDB!$K432,0)</f>
        <v>0</v>
      </c>
      <c r="I432" s="295">
        <f ca="1">OFFSET(D432,PrnDB!$K432,0)</f>
        <v>0</v>
      </c>
      <c r="J432" s="295">
        <f t="shared" si="51"/>
        <v>0</v>
      </c>
      <c r="K432" s="295">
        <f ca="1">IFERROR(ROW(OFFSET(PrnDB!$J432,K431,,450))+MATCH(1,OFFSET(PrnDB!$J432,K431,,450),0)-1-ROW()-IF(OR(N430=1,N430=2),N430,0),1000)</f>
        <v>1000</v>
      </c>
      <c r="L432" s="296">
        <f ca="1">IF(PrnDB!$G432=0,0,IFERROR(INDEX(PrnDB!$S$3:$S$17,MATCH(PrnDB!$G432,PrnDB!$R$3:$R$17,0),1),3))</f>
        <v>0</v>
      </c>
      <c r="M432" s="296">
        <f ca="1">IFERROR(INDEX(PrnDB!$T$3:$T$17,MATCH(PrnDB!$G432,PrnDB!$R$3:$R$17,0),1),0)</f>
        <v>0</v>
      </c>
      <c r="N432" s="296">
        <f ca="1">IFERROR(INDEX(PrnDB!$U$3:$U$17,MATCH(PrnDB!$G432,PrnDB!$R$3:$R$17,0),1),0)</f>
        <v>0</v>
      </c>
      <c r="O432" s="141" t="b">
        <f t="shared" ca="1" si="52"/>
        <v>0</v>
      </c>
      <c r="P432" s="142" t="str">
        <f ca="1">IF(PrnDB!$L432=0,"",IF(PrnDB!$L432&gt;1,"    ","")&amp;IF(PrnDB!$L432=3,"    ","")&amp;PrnDB!$G432)</f>
        <v/>
      </c>
    </row>
    <row r="433" spans="2:16" x14ac:dyDescent="0.25">
      <c r="B433" s="137">
        <f t="shared" si="56"/>
        <v>0</v>
      </c>
      <c r="C433" s="137">
        <f t="shared" si="57"/>
        <v>0</v>
      </c>
      <c r="D433" s="137">
        <f t="shared" si="58"/>
        <v>0</v>
      </c>
      <c r="G433" s="143">
        <f ca="1">IF(N432=1,0,OFFSET(B433,PrnDB!$K433,0))</f>
        <v>0</v>
      </c>
      <c r="H433" s="140">
        <f ca="1">OFFSET(C433,PrnDB!$K433,0)</f>
        <v>0</v>
      </c>
      <c r="I433" s="295">
        <f ca="1">OFFSET(D433,PrnDB!$K433,0)</f>
        <v>0</v>
      </c>
      <c r="J433" s="295">
        <f t="shared" si="51"/>
        <v>0</v>
      </c>
      <c r="K433" s="295">
        <f ca="1">IFERROR(ROW(OFFSET(PrnDB!$J433,K432,,450))+MATCH(1,OFFSET(PrnDB!$J433,K432,,450),0)-1-ROW()-IF(OR(N431=1,N431=2),N431,0),1000)</f>
        <v>1000</v>
      </c>
      <c r="L433" s="296">
        <f ca="1">IF(PrnDB!$G433=0,0,IFERROR(INDEX(PrnDB!$S$3:$S$17,MATCH(PrnDB!$G433,PrnDB!$R$3:$R$17,0),1),3))</f>
        <v>0</v>
      </c>
      <c r="M433" s="296">
        <f ca="1">IFERROR(INDEX(PrnDB!$T$3:$T$17,MATCH(PrnDB!$G433,PrnDB!$R$3:$R$17,0),1),0)</f>
        <v>0</v>
      </c>
      <c r="N433" s="296">
        <f ca="1">IFERROR(INDEX(PrnDB!$U$3:$U$17,MATCH(PrnDB!$G433,PrnDB!$R$3:$R$17,0),1),0)</f>
        <v>0</v>
      </c>
      <c r="O433" s="141" t="b">
        <f t="shared" ca="1" si="52"/>
        <v>0</v>
      </c>
      <c r="P433" s="142" t="str">
        <f ca="1">IF(PrnDB!$L433=0,"",IF(PrnDB!$L433&gt;1,"    ","")&amp;IF(PrnDB!$L433=3,"    ","")&amp;PrnDB!$G433)</f>
        <v/>
      </c>
    </row>
    <row r="434" spans="2:16" x14ac:dyDescent="0.25">
      <c r="B434" s="137">
        <f t="shared" si="56"/>
        <v>0</v>
      </c>
      <c r="C434" s="137">
        <f t="shared" si="57"/>
        <v>0</v>
      </c>
      <c r="D434" s="137">
        <f t="shared" si="58"/>
        <v>0</v>
      </c>
      <c r="G434" s="143">
        <f ca="1">IF(N433=1,0,OFFSET(B434,PrnDB!$K434,0))</f>
        <v>0</v>
      </c>
      <c r="H434" s="140">
        <f ca="1">OFFSET(C434,PrnDB!$K434,0)</f>
        <v>0</v>
      </c>
      <c r="I434" s="295">
        <f ca="1">OFFSET(D434,PrnDB!$K434,0)</f>
        <v>0</v>
      </c>
      <c r="J434" s="295">
        <f t="shared" si="51"/>
        <v>0</v>
      </c>
      <c r="K434" s="295">
        <f ca="1">IFERROR(ROW(OFFSET(PrnDB!$J434,K433,,450))+MATCH(1,OFFSET(PrnDB!$J434,K433,,450),0)-1-ROW()-IF(OR(N432=1,N432=2),N432,0),1000)</f>
        <v>1000</v>
      </c>
      <c r="L434" s="296">
        <f ca="1">IF(PrnDB!$G434=0,0,IFERROR(INDEX(PrnDB!$S$3:$S$17,MATCH(PrnDB!$G434,PrnDB!$R$3:$R$17,0),1),3))</f>
        <v>0</v>
      </c>
      <c r="M434" s="296">
        <f ca="1">IFERROR(INDEX(PrnDB!$T$3:$T$17,MATCH(PrnDB!$G434,PrnDB!$R$3:$R$17,0),1),0)</f>
        <v>0</v>
      </c>
      <c r="N434" s="296">
        <f ca="1">IFERROR(INDEX(PrnDB!$U$3:$U$17,MATCH(PrnDB!$G434,PrnDB!$R$3:$R$17,0),1),0)</f>
        <v>0</v>
      </c>
      <c r="O434" s="141" t="b">
        <f t="shared" ca="1" si="52"/>
        <v>0</v>
      </c>
      <c r="P434" s="142" t="str">
        <f ca="1">IF(PrnDB!$L434=0,"",IF(PrnDB!$L434&gt;1,"    ","")&amp;IF(PrnDB!$L434=3,"    ","")&amp;PrnDB!$G434)</f>
        <v/>
      </c>
    </row>
    <row r="435" spans="2:16" x14ac:dyDescent="0.25">
      <c r="B435" s="137">
        <f t="shared" si="56"/>
        <v>0</v>
      </c>
      <c r="C435" s="137">
        <f t="shared" si="57"/>
        <v>0</v>
      </c>
      <c r="D435" s="137">
        <f t="shared" si="58"/>
        <v>0</v>
      </c>
      <c r="G435" s="143">
        <f ca="1">IF(N434=1,0,OFFSET(B435,PrnDB!$K435,0))</f>
        <v>0</v>
      </c>
      <c r="H435" s="140">
        <f ca="1">OFFSET(C435,PrnDB!$K435,0)</f>
        <v>0</v>
      </c>
      <c r="I435" s="295">
        <f ca="1">OFFSET(D435,PrnDB!$K435,0)</f>
        <v>0</v>
      </c>
      <c r="J435" s="295">
        <f t="shared" si="51"/>
        <v>0</v>
      </c>
      <c r="K435" s="295">
        <f ca="1">IFERROR(ROW(OFFSET(PrnDB!$J435,K434,,450))+MATCH(1,OFFSET(PrnDB!$J435,K434,,450),0)-1-ROW()-IF(OR(N433=1,N433=2),N433,0),1000)</f>
        <v>1000</v>
      </c>
      <c r="L435" s="296">
        <f ca="1">IF(PrnDB!$G435=0,0,IFERROR(INDEX(PrnDB!$S$3:$S$17,MATCH(PrnDB!$G435,PrnDB!$R$3:$R$17,0),1),3))</f>
        <v>0</v>
      </c>
      <c r="M435" s="296">
        <f ca="1">IFERROR(INDEX(PrnDB!$T$3:$T$17,MATCH(PrnDB!$G435,PrnDB!$R$3:$R$17,0),1),0)</f>
        <v>0</v>
      </c>
      <c r="N435" s="296">
        <f ca="1">IFERROR(INDEX(PrnDB!$U$3:$U$17,MATCH(PrnDB!$G435,PrnDB!$R$3:$R$17,0),1),0)</f>
        <v>0</v>
      </c>
      <c r="O435" s="141" t="b">
        <f t="shared" ca="1" si="52"/>
        <v>0</v>
      </c>
      <c r="P435" s="142" t="str">
        <f ca="1">IF(PrnDB!$L435=0,"",IF(PrnDB!$L435&gt;1,"    ","")&amp;IF(PrnDB!$L435=3,"    ","")&amp;PrnDB!$G435)</f>
        <v/>
      </c>
    </row>
    <row r="436" spans="2:16" x14ac:dyDescent="0.25">
      <c r="B436" s="137">
        <f t="shared" si="56"/>
        <v>0</v>
      </c>
      <c r="C436" s="137">
        <f t="shared" si="57"/>
        <v>0</v>
      </c>
      <c r="D436" s="137">
        <f t="shared" si="58"/>
        <v>0</v>
      </c>
      <c r="G436" s="143">
        <f ca="1">IF(N435=1,0,OFFSET(B436,PrnDB!$K436,0))</f>
        <v>0</v>
      </c>
      <c r="H436" s="140">
        <f ca="1">OFFSET(C436,PrnDB!$K436,0)</f>
        <v>0</v>
      </c>
      <c r="I436" s="295">
        <f ca="1">OFFSET(D436,PrnDB!$K436,0)</f>
        <v>0</v>
      </c>
      <c r="J436" s="295">
        <f t="shared" si="51"/>
        <v>0</v>
      </c>
      <c r="K436" s="295">
        <f ca="1">IFERROR(ROW(OFFSET(PrnDB!$J436,K435,,450))+MATCH(1,OFFSET(PrnDB!$J436,K435,,450),0)-1-ROW()-IF(OR(N434=1,N434=2),N434,0),1000)</f>
        <v>1000</v>
      </c>
      <c r="L436" s="296">
        <f ca="1">IF(PrnDB!$G436=0,0,IFERROR(INDEX(PrnDB!$S$3:$S$17,MATCH(PrnDB!$G436,PrnDB!$R$3:$R$17,0),1),3))</f>
        <v>0</v>
      </c>
      <c r="M436" s="296">
        <f ca="1">IFERROR(INDEX(PrnDB!$T$3:$T$17,MATCH(PrnDB!$G436,PrnDB!$R$3:$R$17,0),1),0)</f>
        <v>0</v>
      </c>
      <c r="N436" s="296">
        <f ca="1">IFERROR(INDEX(PrnDB!$U$3:$U$17,MATCH(PrnDB!$G436,PrnDB!$R$3:$R$17,0),1),0)</f>
        <v>0</v>
      </c>
      <c r="O436" s="141" t="b">
        <f t="shared" ca="1" si="52"/>
        <v>0</v>
      </c>
      <c r="P436" s="142" t="str">
        <f ca="1">IF(PrnDB!$L436=0,"",IF(PrnDB!$L436&gt;1,"    ","")&amp;IF(PrnDB!$L436=3,"    ","")&amp;PrnDB!$G436)</f>
        <v/>
      </c>
    </row>
    <row r="437" spans="2:16" x14ac:dyDescent="0.25">
      <c r="B437" s="137">
        <f t="shared" si="56"/>
        <v>0</v>
      </c>
      <c r="C437" s="137">
        <f t="shared" si="57"/>
        <v>0</v>
      </c>
      <c r="D437" s="137">
        <f t="shared" si="58"/>
        <v>0</v>
      </c>
      <c r="G437" s="143">
        <f ca="1">IF(N436=1,0,OFFSET(B437,PrnDB!$K437,0))</f>
        <v>0</v>
      </c>
      <c r="H437" s="140">
        <f ca="1">OFFSET(C437,PrnDB!$K437,0)</f>
        <v>0</v>
      </c>
      <c r="I437" s="295">
        <f ca="1">OFFSET(D437,PrnDB!$K437,0)</f>
        <v>0</v>
      </c>
      <c r="J437" s="295">
        <f t="shared" si="51"/>
        <v>0</v>
      </c>
      <c r="K437" s="295">
        <f ca="1">IFERROR(ROW(OFFSET(PrnDB!$J437,K436,,450))+MATCH(1,OFFSET(PrnDB!$J437,K436,,450),0)-1-ROW()-IF(OR(N435=1,N435=2),N435,0),1000)</f>
        <v>1000</v>
      </c>
      <c r="L437" s="296">
        <f ca="1">IF(PrnDB!$G437=0,0,IFERROR(INDEX(PrnDB!$S$3:$S$17,MATCH(PrnDB!$G437,PrnDB!$R$3:$R$17,0),1),3))</f>
        <v>0</v>
      </c>
      <c r="M437" s="296">
        <f ca="1">IFERROR(INDEX(PrnDB!$T$3:$T$17,MATCH(PrnDB!$G437,PrnDB!$R$3:$R$17,0),1),0)</f>
        <v>0</v>
      </c>
      <c r="N437" s="296">
        <f ca="1">IFERROR(INDEX(PrnDB!$U$3:$U$17,MATCH(PrnDB!$G437,PrnDB!$R$3:$R$17,0),1),0)</f>
        <v>0</v>
      </c>
      <c r="O437" s="141" t="b">
        <f t="shared" ca="1" si="52"/>
        <v>0</v>
      </c>
      <c r="P437" s="142" t="str">
        <f ca="1">IF(PrnDB!$L437=0,"",IF(PrnDB!$L437&gt;1,"    ","")&amp;IF(PrnDB!$L437=3,"    ","")&amp;PrnDB!$G437)</f>
        <v/>
      </c>
    </row>
    <row r="438" spans="2:16" x14ac:dyDescent="0.25">
      <c r="B438" s="137">
        <f t="shared" si="56"/>
        <v>0</v>
      </c>
      <c r="C438" s="137">
        <f t="shared" si="57"/>
        <v>0</v>
      </c>
      <c r="D438" s="137">
        <f t="shared" si="58"/>
        <v>0</v>
      </c>
      <c r="G438" s="143">
        <f ca="1">IF(N437=1,0,OFFSET(B438,PrnDB!$K438,0))</f>
        <v>0</v>
      </c>
      <c r="H438" s="140">
        <f ca="1">OFFSET(C438,PrnDB!$K438,0)</f>
        <v>0</v>
      </c>
      <c r="I438" s="295">
        <f ca="1">OFFSET(D438,PrnDB!$K438,0)</f>
        <v>0</v>
      </c>
      <c r="J438" s="295">
        <f t="shared" si="51"/>
        <v>0</v>
      </c>
      <c r="K438" s="295">
        <f ca="1">IFERROR(ROW(OFFSET(PrnDB!$J438,K437,,450))+MATCH(1,OFFSET(PrnDB!$J438,K437,,450),0)-1-ROW()-IF(OR(N436=1,N436=2),N436,0),1000)</f>
        <v>1000</v>
      </c>
      <c r="L438" s="296">
        <f ca="1">IF(PrnDB!$G438=0,0,IFERROR(INDEX(PrnDB!$S$3:$S$17,MATCH(PrnDB!$G438,PrnDB!$R$3:$R$17,0),1),3))</f>
        <v>0</v>
      </c>
      <c r="M438" s="296">
        <f ca="1">IFERROR(INDEX(PrnDB!$T$3:$T$17,MATCH(PrnDB!$G438,PrnDB!$R$3:$R$17,0),1),0)</f>
        <v>0</v>
      </c>
      <c r="N438" s="296">
        <f ca="1">IFERROR(INDEX(PrnDB!$U$3:$U$17,MATCH(PrnDB!$G438,PrnDB!$R$3:$R$17,0),1),0)</f>
        <v>0</v>
      </c>
      <c r="O438" s="141" t="b">
        <f t="shared" ca="1" si="52"/>
        <v>0</v>
      </c>
      <c r="P438" s="142" t="str">
        <f ca="1">IF(PrnDB!$L438=0,"",IF(PrnDB!$L438&gt;1,"    ","")&amp;IF(PrnDB!$L438=3,"    ","")&amp;PrnDB!$G438)</f>
        <v/>
      </c>
    </row>
    <row r="439" spans="2:16" x14ac:dyDescent="0.25">
      <c r="B439" s="137">
        <f t="shared" si="56"/>
        <v>0</v>
      </c>
      <c r="C439" s="137">
        <f t="shared" si="57"/>
        <v>0</v>
      </c>
      <c r="D439" s="137">
        <f t="shared" si="58"/>
        <v>0</v>
      </c>
      <c r="G439" s="143">
        <f ca="1">IF(N438=1,0,OFFSET(B439,PrnDB!$K439,0))</f>
        <v>0</v>
      </c>
      <c r="H439" s="140">
        <f ca="1">OFFSET(C439,PrnDB!$K439,0)</f>
        <v>0</v>
      </c>
      <c r="I439" s="295">
        <f ca="1">OFFSET(D439,PrnDB!$K439,0)</f>
        <v>0</v>
      </c>
      <c r="J439" s="295">
        <f t="shared" si="51"/>
        <v>0</v>
      </c>
      <c r="K439" s="295">
        <f ca="1">IFERROR(ROW(OFFSET(PrnDB!$J439,K438,,450))+MATCH(1,OFFSET(PrnDB!$J439,K438,,450),0)-1-ROW()-IF(OR(N437=1,N437=2),N437,0),1000)</f>
        <v>1000</v>
      </c>
      <c r="L439" s="296">
        <f ca="1">IF(PrnDB!$G439=0,0,IFERROR(INDEX(PrnDB!$S$3:$S$17,MATCH(PrnDB!$G439,PrnDB!$R$3:$R$17,0),1),3))</f>
        <v>0</v>
      </c>
      <c r="M439" s="296">
        <f ca="1">IFERROR(INDEX(PrnDB!$T$3:$T$17,MATCH(PrnDB!$G439,PrnDB!$R$3:$R$17,0),1),0)</f>
        <v>0</v>
      </c>
      <c r="N439" s="296">
        <f ca="1">IFERROR(INDEX(PrnDB!$U$3:$U$17,MATCH(PrnDB!$G439,PrnDB!$R$3:$R$17,0),1),0)</f>
        <v>0</v>
      </c>
      <c r="O439" s="141" t="b">
        <f t="shared" ca="1" si="52"/>
        <v>0</v>
      </c>
      <c r="P439" s="142" t="str">
        <f ca="1">IF(PrnDB!$L439=0,"",IF(PrnDB!$L439&gt;1,"    ","")&amp;IF(PrnDB!$L439=3,"    ","")&amp;PrnDB!$G439)</f>
        <v/>
      </c>
    </row>
    <row r="440" spans="2:16" x14ac:dyDescent="0.25">
      <c r="B440" s="137">
        <f t="shared" si="56"/>
        <v>0</v>
      </c>
      <c r="C440" s="137">
        <f t="shared" si="57"/>
        <v>0</v>
      </c>
      <c r="D440" s="137">
        <f t="shared" si="58"/>
        <v>0</v>
      </c>
      <c r="G440" s="143">
        <f ca="1">IF(N439=1,0,OFFSET(B440,PrnDB!$K440,0))</f>
        <v>0</v>
      </c>
      <c r="H440" s="140">
        <f ca="1">OFFSET(C440,PrnDB!$K440,0)</f>
        <v>0</v>
      </c>
      <c r="I440" s="295">
        <f ca="1">OFFSET(D440,PrnDB!$K440,0)</f>
        <v>0</v>
      </c>
      <c r="J440" s="295">
        <f t="shared" si="51"/>
        <v>0</v>
      </c>
      <c r="K440" s="295">
        <f ca="1">IFERROR(ROW(OFFSET(PrnDB!$J440,K439,,450))+MATCH(1,OFFSET(PrnDB!$J440,K439,,450),0)-1-ROW()-IF(OR(N438=1,N438=2),N438,0),1000)</f>
        <v>1000</v>
      </c>
      <c r="L440" s="296">
        <f ca="1">IF(PrnDB!$G440=0,0,IFERROR(INDEX(PrnDB!$S$3:$S$17,MATCH(PrnDB!$G440,PrnDB!$R$3:$R$17,0),1),3))</f>
        <v>0</v>
      </c>
      <c r="M440" s="296">
        <f ca="1">IFERROR(INDEX(PrnDB!$T$3:$T$17,MATCH(PrnDB!$G440,PrnDB!$R$3:$R$17,0),1),0)</f>
        <v>0</v>
      </c>
      <c r="N440" s="296">
        <f ca="1">IFERROR(INDEX(PrnDB!$U$3:$U$17,MATCH(PrnDB!$G440,PrnDB!$R$3:$R$17,0),1),0)</f>
        <v>0</v>
      </c>
      <c r="O440" s="141" t="b">
        <f t="shared" ca="1" si="52"/>
        <v>0</v>
      </c>
      <c r="P440" s="142" t="str">
        <f ca="1">IF(PrnDB!$L440=0,"",IF(PrnDB!$L440&gt;1,"    ","")&amp;IF(PrnDB!$L440=3,"    ","")&amp;PrnDB!$G440)</f>
        <v/>
      </c>
    </row>
    <row r="441" spans="2:16" x14ac:dyDescent="0.25">
      <c r="B441" s="137">
        <f t="shared" si="56"/>
        <v>0</v>
      </c>
      <c r="C441" s="137">
        <f t="shared" si="57"/>
        <v>0</v>
      </c>
      <c r="D441" s="137">
        <f t="shared" si="58"/>
        <v>0</v>
      </c>
      <c r="G441" s="143">
        <f ca="1">IF(N440=1,0,OFFSET(B441,PrnDB!$K441,0))</f>
        <v>0</v>
      </c>
      <c r="H441" s="140">
        <f ca="1">OFFSET(C441,PrnDB!$K441,0)</f>
        <v>0</v>
      </c>
      <c r="I441" s="295">
        <f ca="1">OFFSET(D441,PrnDB!$K441,0)</f>
        <v>0</v>
      </c>
      <c r="J441" s="295">
        <f t="shared" si="51"/>
        <v>0</v>
      </c>
      <c r="K441" s="295">
        <f ca="1">IFERROR(ROW(OFFSET(PrnDB!$J441,K440,,450))+MATCH(1,OFFSET(PrnDB!$J441,K440,,450),0)-1-ROW()-IF(OR(N439=1,N439=2),N439,0),1000)</f>
        <v>1000</v>
      </c>
      <c r="L441" s="296">
        <f ca="1">IF(PrnDB!$G441=0,0,IFERROR(INDEX(PrnDB!$S$3:$S$17,MATCH(PrnDB!$G441,PrnDB!$R$3:$R$17,0),1),3))</f>
        <v>0</v>
      </c>
      <c r="M441" s="296">
        <f ca="1">IFERROR(INDEX(PrnDB!$T$3:$T$17,MATCH(PrnDB!$G441,PrnDB!$R$3:$R$17,0),1),0)</f>
        <v>0</v>
      </c>
      <c r="N441" s="296">
        <f ca="1">IFERROR(INDEX(PrnDB!$U$3:$U$17,MATCH(PrnDB!$G441,PrnDB!$R$3:$R$17,0),1),0)</f>
        <v>0</v>
      </c>
      <c r="O441" s="141" t="b">
        <f t="shared" ca="1" si="52"/>
        <v>0</v>
      </c>
      <c r="P441" s="142" t="str">
        <f ca="1">IF(PrnDB!$L441=0,"",IF(PrnDB!$L441&gt;1,"    ","")&amp;IF(PrnDB!$L441=3,"    ","")&amp;PrnDB!$G441)</f>
        <v/>
      </c>
    </row>
    <row r="442" spans="2:16" x14ac:dyDescent="0.25">
      <c r="B442" s="137">
        <f t="shared" si="56"/>
        <v>0</v>
      </c>
      <c r="C442" s="137">
        <f t="shared" si="57"/>
        <v>0</v>
      </c>
      <c r="D442" s="137">
        <f t="shared" si="58"/>
        <v>0</v>
      </c>
      <c r="G442" s="143">
        <f ca="1">IF(N441=1,0,OFFSET(B442,PrnDB!$K442,0))</f>
        <v>0</v>
      </c>
      <c r="H442" s="140">
        <f ca="1">OFFSET(C442,PrnDB!$K442,0)</f>
        <v>0</v>
      </c>
      <c r="I442" s="295">
        <f ca="1">OFFSET(D442,PrnDB!$K442,0)</f>
        <v>0</v>
      </c>
      <c r="J442" s="295">
        <f t="shared" si="51"/>
        <v>0</v>
      </c>
      <c r="K442" s="295">
        <f ca="1">IFERROR(ROW(OFFSET(PrnDB!$J442,K441,,450))+MATCH(1,OFFSET(PrnDB!$J442,K441,,450),0)-1-ROW()-IF(OR(N440=1,N440=2),N440,0),1000)</f>
        <v>1000</v>
      </c>
      <c r="L442" s="296">
        <f ca="1">IF(PrnDB!$G442=0,0,IFERROR(INDEX(PrnDB!$S$3:$S$17,MATCH(PrnDB!$G442,PrnDB!$R$3:$R$17,0),1),3))</f>
        <v>0</v>
      </c>
      <c r="M442" s="296">
        <f ca="1">IFERROR(INDEX(PrnDB!$T$3:$T$17,MATCH(PrnDB!$G442,PrnDB!$R$3:$R$17,0),1),0)</f>
        <v>0</v>
      </c>
      <c r="N442" s="296">
        <f ca="1">IFERROR(INDEX(PrnDB!$U$3:$U$17,MATCH(PrnDB!$G442,PrnDB!$R$3:$R$17,0),1),0)</f>
        <v>0</v>
      </c>
      <c r="O442" s="141" t="b">
        <f t="shared" ca="1" si="52"/>
        <v>0</v>
      </c>
      <c r="P442" s="142" t="str">
        <f ca="1">IF(PrnDB!$L442=0,"",IF(PrnDB!$L442&gt;1,"    ","")&amp;IF(PrnDB!$L442=3,"    ","")&amp;PrnDB!$G442)</f>
        <v/>
      </c>
    </row>
    <row r="443" spans="2:16" x14ac:dyDescent="0.25">
      <c r="B443" s="137">
        <f t="shared" si="56"/>
        <v>0</v>
      </c>
      <c r="C443" s="137">
        <f t="shared" si="57"/>
        <v>0</v>
      </c>
      <c r="D443" s="137">
        <f t="shared" si="58"/>
        <v>0</v>
      </c>
      <c r="G443" s="143">
        <f ca="1">IF(N442=1,0,OFFSET(B443,PrnDB!$K443,0))</f>
        <v>0</v>
      </c>
      <c r="H443" s="140">
        <f ca="1">OFFSET(C443,PrnDB!$K443,0)</f>
        <v>0</v>
      </c>
      <c r="I443" s="295">
        <f ca="1">OFFSET(D443,PrnDB!$K443,0)</f>
        <v>0</v>
      </c>
      <c r="J443" s="295">
        <f t="shared" si="51"/>
        <v>0</v>
      </c>
      <c r="K443" s="295">
        <f ca="1">IFERROR(ROW(OFFSET(PrnDB!$J443,K442,,450))+MATCH(1,OFFSET(PrnDB!$J443,K442,,450),0)-1-ROW()-IF(OR(N441=1,N441=2),N441,0),1000)</f>
        <v>1000</v>
      </c>
      <c r="L443" s="296">
        <f ca="1">IF(PrnDB!$G443=0,0,IFERROR(INDEX(PrnDB!$S$3:$S$17,MATCH(PrnDB!$G443,PrnDB!$R$3:$R$17,0),1),3))</f>
        <v>0</v>
      </c>
      <c r="M443" s="296">
        <f ca="1">IFERROR(INDEX(PrnDB!$T$3:$T$17,MATCH(PrnDB!$G443,PrnDB!$R$3:$R$17,0),1),0)</f>
        <v>0</v>
      </c>
      <c r="N443" s="296">
        <f ca="1">IFERROR(INDEX(PrnDB!$U$3:$U$17,MATCH(PrnDB!$G443,PrnDB!$R$3:$R$17,0),1),0)</f>
        <v>0</v>
      </c>
      <c r="O443" s="141" t="b">
        <f t="shared" ca="1" si="52"/>
        <v>0</v>
      </c>
      <c r="P443" s="142" t="str">
        <f ca="1">IF(PrnDB!$L443=0,"",IF(PrnDB!$L443&gt;1,"    ","")&amp;IF(PrnDB!$L443=3,"    ","")&amp;PrnDB!$G443)</f>
        <v/>
      </c>
    </row>
    <row r="444" spans="2:16" x14ac:dyDescent="0.25">
      <c r="B444" s="137">
        <f t="shared" si="56"/>
        <v>0</v>
      </c>
      <c r="C444" s="137">
        <f t="shared" si="57"/>
        <v>0</v>
      </c>
      <c r="D444" s="137">
        <f t="shared" si="58"/>
        <v>0</v>
      </c>
      <c r="G444" s="143">
        <f ca="1">IF(N443=1,0,OFFSET(B444,PrnDB!$K444,0))</f>
        <v>0</v>
      </c>
      <c r="H444" s="140">
        <f ca="1">OFFSET(C444,PrnDB!$K444,0)</f>
        <v>0</v>
      </c>
      <c r="I444" s="295">
        <f ca="1">OFFSET(D444,PrnDB!$K444,0)</f>
        <v>0</v>
      </c>
      <c r="J444" s="295">
        <f t="shared" si="51"/>
        <v>0</v>
      </c>
      <c r="K444" s="295">
        <f ca="1">IFERROR(ROW(OFFSET(PrnDB!$J444,K443,,450))+MATCH(1,OFFSET(PrnDB!$J444,K443,,450),0)-1-ROW()-IF(OR(N442=1,N442=2),N442,0),1000)</f>
        <v>1000</v>
      </c>
      <c r="L444" s="296">
        <f ca="1">IF(PrnDB!$G444=0,0,IFERROR(INDEX(PrnDB!$S$3:$S$17,MATCH(PrnDB!$G444,PrnDB!$R$3:$R$17,0),1),3))</f>
        <v>0</v>
      </c>
      <c r="M444" s="296">
        <f ca="1">IFERROR(INDEX(PrnDB!$T$3:$T$17,MATCH(PrnDB!$G444,PrnDB!$R$3:$R$17,0),1),0)</f>
        <v>0</v>
      </c>
      <c r="N444" s="296">
        <f ca="1">IFERROR(INDEX(PrnDB!$U$3:$U$17,MATCH(PrnDB!$G444,PrnDB!$R$3:$R$17,0),1),0)</f>
        <v>0</v>
      </c>
      <c r="O444" s="141" t="b">
        <f t="shared" ca="1" si="52"/>
        <v>0</v>
      </c>
      <c r="P444" s="142" t="str">
        <f ca="1">IF(PrnDB!$L444=0,"",IF(PrnDB!$L444&gt;1,"    ","")&amp;IF(PrnDB!$L444=3,"    ","")&amp;PrnDB!$G444)</f>
        <v/>
      </c>
    </row>
    <row r="445" spans="2:16" x14ac:dyDescent="0.25">
      <c r="B445" s="137">
        <f t="shared" si="56"/>
        <v>0</v>
      </c>
      <c r="C445" s="137">
        <f t="shared" si="57"/>
        <v>0</v>
      </c>
      <c r="D445" s="137">
        <f t="shared" si="58"/>
        <v>0</v>
      </c>
      <c r="G445" s="143">
        <f ca="1">IF(N444=1,0,OFFSET(B445,PrnDB!$K445,0))</f>
        <v>0</v>
      </c>
      <c r="H445" s="140">
        <f ca="1">OFFSET(C445,PrnDB!$K445,0)</f>
        <v>0</v>
      </c>
      <c r="I445" s="295">
        <f ca="1">OFFSET(D445,PrnDB!$K445,0)</f>
        <v>0</v>
      </c>
      <c r="J445" s="295">
        <f t="shared" si="51"/>
        <v>0</v>
      </c>
      <c r="K445" s="295">
        <f ca="1">IFERROR(ROW(OFFSET(PrnDB!$J445,K444,,450))+MATCH(1,OFFSET(PrnDB!$J445,K444,,450),0)-1-ROW()-IF(OR(N443=1,N443=2),N443,0),1000)</f>
        <v>1000</v>
      </c>
      <c r="L445" s="296">
        <f ca="1">IF(PrnDB!$G445=0,0,IFERROR(INDEX(PrnDB!$S$3:$S$17,MATCH(PrnDB!$G445,PrnDB!$R$3:$R$17,0),1),3))</f>
        <v>0</v>
      </c>
      <c r="M445" s="296">
        <f ca="1">IFERROR(INDEX(PrnDB!$T$3:$T$17,MATCH(PrnDB!$G445,PrnDB!$R$3:$R$17,0),1),0)</f>
        <v>0</v>
      </c>
      <c r="N445" s="296">
        <f ca="1">IFERROR(INDEX(PrnDB!$U$3:$U$17,MATCH(PrnDB!$G445,PrnDB!$R$3:$R$17,0),1),0)</f>
        <v>0</v>
      </c>
      <c r="O445" s="141" t="b">
        <f t="shared" ca="1" si="52"/>
        <v>0</v>
      </c>
      <c r="P445" s="142" t="str">
        <f ca="1">IF(PrnDB!$L445=0,"",IF(PrnDB!$L445&gt;1,"    ","")&amp;IF(PrnDB!$L445=3,"    ","")&amp;PrnDB!$G445)</f>
        <v/>
      </c>
    </row>
    <row r="446" spans="2:16" x14ac:dyDescent="0.25">
      <c r="B446" s="137">
        <f t="shared" si="56"/>
        <v>0</v>
      </c>
      <c r="C446" s="137">
        <f t="shared" si="57"/>
        <v>0</v>
      </c>
      <c r="D446" s="137">
        <f t="shared" si="58"/>
        <v>0</v>
      </c>
      <c r="G446" s="143">
        <f ca="1">IF(N445=1,0,OFFSET(B446,PrnDB!$K446,0))</f>
        <v>0</v>
      </c>
      <c r="H446" s="140">
        <f ca="1">OFFSET(C446,PrnDB!$K446,0)</f>
        <v>0</v>
      </c>
      <c r="I446" s="295">
        <f ca="1">OFFSET(D446,PrnDB!$K446,0)</f>
        <v>0</v>
      </c>
      <c r="J446" s="295">
        <f t="shared" si="51"/>
        <v>0</v>
      </c>
      <c r="K446" s="295">
        <f ca="1">IFERROR(ROW(OFFSET(PrnDB!$J446,K445,,450))+MATCH(1,OFFSET(PrnDB!$J446,K445,,450),0)-1-ROW()-IF(OR(N444=1,N444=2),N444,0),1000)</f>
        <v>1000</v>
      </c>
      <c r="L446" s="296">
        <f ca="1">IF(PrnDB!$G446=0,0,IFERROR(INDEX(PrnDB!$S$3:$S$17,MATCH(PrnDB!$G446,PrnDB!$R$3:$R$17,0),1),3))</f>
        <v>0</v>
      </c>
      <c r="M446" s="296">
        <f ca="1">IFERROR(INDEX(PrnDB!$T$3:$T$17,MATCH(PrnDB!$G446,PrnDB!$R$3:$R$17,0),1),0)</f>
        <v>0</v>
      </c>
      <c r="N446" s="296">
        <f ca="1">IFERROR(INDEX(PrnDB!$U$3:$U$17,MATCH(PrnDB!$G446,PrnDB!$R$3:$R$17,0),1),0)</f>
        <v>0</v>
      </c>
      <c r="O446" s="141" t="b">
        <f t="shared" ca="1" si="52"/>
        <v>0</v>
      </c>
      <c r="P446" s="142" t="str">
        <f ca="1">IF(PrnDB!$L446=0,"",IF(PrnDB!$L446&gt;1,"    ","")&amp;IF(PrnDB!$L446=3,"    ","")&amp;PrnDB!$G446)</f>
        <v/>
      </c>
    </row>
    <row r="447" spans="2:16" x14ac:dyDescent="0.25">
      <c r="B447" s="137">
        <f t="shared" si="56"/>
        <v>0</v>
      </c>
      <c r="C447" s="137">
        <f t="shared" si="57"/>
        <v>0</v>
      </c>
      <c r="D447" s="137">
        <f t="shared" si="58"/>
        <v>0</v>
      </c>
      <c r="G447" s="143">
        <f ca="1">IF(N446=1,0,OFFSET(B447,PrnDB!$K447,0))</f>
        <v>0</v>
      </c>
      <c r="H447" s="140">
        <f ca="1">OFFSET(C447,PrnDB!$K447,0)</f>
        <v>0</v>
      </c>
      <c r="I447" s="295">
        <f ca="1">OFFSET(D447,PrnDB!$K447,0)</f>
        <v>0</v>
      </c>
      <c r="J447" s="295">
        <f t="shared" si="51"/>
        <v>0</v>
      </c>
      <c r="K447" s="295">
        <f ca="1">IFERROR(ROW(OFFSET(PrnDB!$J447,K446,,450))+MATCH(1,OFFSET(PrnDB!$J447,K446,,450),0)-1-ROW()-IF(OR(N445=1,N445=2),N445,0),1000)</f>
        <v>1000</v>
      </c>
      <c r="L447" s="296">
        <f ca="1">IF(PrnDB!$G447=0,0,IFERROR(INDEX(PrnDB!$S$3:$S$17,MATCH(PrnDB!$G447,PrnDB!$R$3:$R$17,0),1),3))</f>
        <v>0</v>
      </c>
      <c r="M447" s="296">
        <f ca="1">IFERROR(INDEX(PrnDB!$T$3:$T$17,MATCH(PrnDB!$G447,PrnDB!$R$3:$R$17,0),1),0)</f>
        <v>0</v>
      </c>
      <c r="N447" s="296">
        <f ca="1">IFERROR(INDEX(PrnDB!$U$3:$U$17,MATCH(PrnDB!$G447,PrnDB!$R$3:$R$17,0),1),0)</f>
        <v>0</v>
      </c>
      <c r="O447" s="141" t="b">
        <f t="shared" ca="1" si="52"/>
        <v>0</v>
      </c>
      <c r="P447" s="142" t="str">
        <f ca="1">IF(PrnDB!$L447=0,"",IF(PrnDB!$L447&gt;1,"    ","")&amp;IF(PrnDB!$L447=3,"    ","")&amp;PrnDB!$G447)</f>
        <v/>
      </c>
    </row>
    <row r="448" spans="2:16" x14ac:dyDescent="0.25">
      <c r="B448" s="137">
        <f t="shared" si="56"/>
        <v>0</v>
      </c>
      <c r="C448" s="137">
        <f t="shared" si="57"/>
        <v>0</v>
      </c>
      <c r="D448" s="137">
        <f t="shared" si="58"/>
        <v>0</v>
      </c>
      <c r="G448" s="143">
        <f ca="1">IF(N447=1,0,OFFSET(B448,PrnDB!$K448,0))</f>
        <v>0</v>
      </c>
      <c r="H448" s="140">
        <f ca="1">OFFSET(C448,PrnDB!$K448,0)</f>
        <v>0</v>
      </c>
      <c r="I448" s="295">
        <f ca="1">OFFSET(D448,PrnDB!$K448,0)</f>
        <v>0</v>
      </c>
      <c r="J448" s="295">
        <f t="shared" si="51"/>
        <v>0</v>
      </c>
      <c r="K448" s="295">
        <f ca="1">IFERROR(ROW(OFFSET(PrnDB!$J448,K447,,450))+MATCH(1,OFFSET(PrnDB!$J448,K447,,450),0)-1-ROW()-IF(OR(N446=1,N446=2),N446,0),1000)</f>
        <v>1000</v>
      </c>
      <c r="L448" s="296">
        <f ca="1">IF(PrnDB!$G448=0,0,IFERROR(INDEX(PrnDB!$S$3:$S$17,MATCH(PrnDB!$G448,PrnDB!$R$3:$R$17,0),1),3))</f>
        <v>0</v>
      </c>
      <c r="M448" s="296">
        <f ca="1">IFERROR(INDEX(PrnDB!$T$3:$T$17,MATCH(PrnDB!$G448,PrnDB!$R$3:$R$17,0),1),0)</f>
        <v>0</v>
      </c>
      <c r="N448" s="296">
        <f ca="1">IFERROR(INDEX(PrnDB!$U$3:$U$17,MATCH(PrnDB!$G448,PrnDB!$R$3:$R$17,0),1),0)</f>
        <v>0</v>
      </c>
      <c r="O448" s="141" t="b">
        <f t="shared" ca="1" si="52"/>
        <v>0</v>
      </c>
      <c r="P448" s="142" t="str">
        <f ca="1">IF(PrnDB!$L448=0,"",IF(PrnDB!$L448&gt;1,"    ","")&amp;IF(PrnDB!$L448=3,"    ","")&amp;PrnDB!$G448)</f>
        <v/>
      </c>
    </row>
    <row r="449" spans="2:16" x14ac:dyDescent="0.25">
      <c r="B449" s="137">
        <f t="shared" si="56"/>
        <v>0</v>
      </c>
      <c r="C449" s="137">
        <f t="shared" si="57"/>
        <v>0</v>
      </c>
      <c r="D449" s="137">
        <f t="shared" si="58"/>
        <v>0</v>
      </c>
      <c r="G449" s="143">
        <f ca="1">IF(N448=1,0,OFFSET(B449,PrnDB!$K449,0))</f>
        <v>0</v>
      </c>
      <c r="H449" s="140">
        <f ca="1">OFFSET(C449,PrnDB!$K449,0)</f>
        <v>0</v>
      </c>
      <c r="I449" s="295">
        <f ca="1">OFFSET(D449,PrnDB!$K449,0)</f>
        <v>0</v>
      </c>
      <c r="J449" s="295">
        <f t="shared" si="51"/>
        <v>0</v>
      </c>
      <c r="K449" s="295">
        <f ca="1">IFERROR(ROW(OFFSET(PrnDB!$J449,K448,,450))+MATCH(1,OFFSET(PrnDB!$J449,K448,,450),0)-1-ROW()-IF(OR(N447=1,N447=2),N447,0),1000)</f>
        <v>1000</v>
      </c>
      <c r="L449" s="296">
        <f ca="1">IF(PrnDB!$G449=0,0,IFERROR(INDEX(PrnDB!$S$3:$S$17,MATCH(PrnDB!$G449,PrnDB!$R$3:$R$17,0),1),3))</f>
        <v>0</v>
      </c>
      <c r="M449" s="296">
        <f ca="1">IFERROR(INDEX(PrnDB!$T$3:$T$17,MATCH(PrnDB!$G449,PrnDB!$R$3:$R$17,0),1),0)</f>
        <v>0</v>
      </c>
      <c r="N449" s="296">
        <f ca="1">IFERROR(INDEX(PrnDB!$U$3:$U$17,MATCH(PrnDB!$G449,PrnDB!$R$3:$R$17,0),1),0)</f>
        <v>0</v>
      </c>
      <c r="O449" s="141" t="b">
        <f t="shared" ca="1" si="52"/>
        <v>0</v>
      </c>
      <c r="P449" s="142" t="str">
        <f ca="1">IF(PrnDB!$L449=0,"",IF(PrnDB!$L449&gt;1,"    ","")&amp;IF(PrnDB!$L449=3,"    ","")&amp;PrnDB!$G449)</f>
        <v/>
      </c>
    </row>
    <row r="450" spans="2:16" x14ac:dyDescent="0.25">
      <c r="B450" s="137">
        <f t="shared" si="56"/>
        <v>0</v>
      </c>
      <c r="C450" s="137">
        <f t="shared" si="57"/>
        <v>0</v>
      </c>
      <c r="D450" s="137">
        <f t="shared" si="58"/>
        <v>0</v>
      </c>
      <c r="G450" s="143">
        <f ca="1">IF(N449=1,0,OFFSET(B450,PrnDB!$K450,0))</f>
        <v>0</v>
      </c>
      <c r="H450" s="140">
        <f ca="1">OFFSET(C450,PrnDB!$K450,0)</f>
        <v>0</v>
      </c>
      <c r="I450" s="295">
        <f ca="1">OFFSET(D450,PrnDB!$K450,0)</f>
        <v>0</v>
      </c>
      <c r="J450" s="295">
        <f t="shared" si="51"/>
        <v>0</v>
      </c>
      <c r="K450" s="295">
        <f ca="1">IFERROR(ROW(OFFSET(PrnDB!$J450,K449,,450))+MATCH(1,OFFSET(PrnDB!$J450,K449,,450),0)-1-ROW()-IF(OR(N448=1,N448=2),N448,0),1000)</f>
        <v>1000</v>
      </c>
      <c r="L450" s="296">
        <f ca="1">IF(PrnDB!$G450=0,0,IFERROR(INDEX(PrnDB!$S$3:$S$17,MATCH(PrnDB!$G450,PrnDB!$R$3:$R$17,0),1),3))</f>
        <v>0</v>
      </c>
      <c r="M450" s="296">
        <f ca="1">IFERROR(INDEX(PrnDB!$T$3:$T$17,MATCH(PrnDB!$G450,PrnDB!$R$3:$R$17,0),1),0)</f>
        <v>0</v>
      </c>
      <c r="N450" s="296">
        <f ca="1">IFERROR(INDEX(PrnDB!$U$3:$U$17,MATCH(PrnDB!$G450,PrnDB!$R$3:$R$17,0),1),0)</f>
        <v>0</v>
      </c>
      <c r="O450" s="141" t="b">
        <f t="shared" ca="1" si="52"/>
        <v>0</v>
      </c>
      <c r="P450" s="142" t="str">
        <f ca="1">IF(PrnDB!$L450=0,"",IF(PrnDB!$L450&gt;1,"    ","")&amp;IF(PrnDB!$L450=3,"    ","")&amp;PrnDB!$G450)</f>
        <v/>
      </c>
    </row>
    <row r="451" spans="2:16" x14ac:dyDescent="0.25">
      <c r="B451" s="137">
        <f t="shared" si="56"/>
        <v>0</v>
      </c>
      <c r="C451" s="137">
        <f t="shared" si="57"/>
        <v>0</v>
      </c>
      <c r="D451" s="137">
        <f t="shared" si="58"/>
        <v>0</v>
      </c>
      <c r="G451" s="143">
        <f ca="1">IF(N450=1,0,OFFSET(B451,PrnDB!$K451,0))</f>
        <v>0</v>
      </c>
      <c r="H451" s="140">
        <f ca="1">OFFSET(C451,PrnDB!$K451,0)</f>
        <v>0</v>
      </c>
      <c r="I451" s="295">
        <f ca="1">OFFSET(D451,PrnDB!$K451,0)</f>
        <v>0</v>
      </c>
      <c r="J451" s="295">
        <f t="shared" si="51"/>
        <v>0</v>
      </c>
      <c r="K451" s="295">
        <f ca="1">IFERROR(ROW(OFFSET(PrnDB!$J451,K450,,450))+MATCH(1,OFFSET(PrnDB!$J451,K450,,450),0)-1-ROW()-IF(OR(N449=1,N449=2),N449,0),1000)</f>
        <v>1000</v>
      </c>
      <c r="L451" s="296">
        <f ca="1">IF(PrnDB!$G451=0,0,IFERROR(INDEX(PrnDB!$S$3:$S$17,MATCH(PrnDB!$G451,PrnDB!$R$3:$R$17,0),1),3))</f>
        <v>0</v>
      </c>
      <c r="M451" s="296">
        <f ca="1">IFERROR(INDEX(PrnDB!$T$3:$T$17,MATCH(PrnDB!$G451,PrnDB!$R$3:$R$17,0),1),0)</f>
        <v>0</v>
      </c>
      <c r="N451" s="296">
        <f ca="1">IFERROR(INDEX(PrnDB!$U$3:$U$17,MATCH(PrnDB!$G451,PrnDB!$R$3:$R$17,0),1),0)</f>
        <v>0</v>
      </c>
      <c r="O451" s="141" t="b">
        <f t="shared" ca="1" si="52"/>
        <v>0</v>
      </c>
      <c r="P451" s="142" t="str">
        <f ca="1">IF(PrnDB!$L451=0,"",IF(PrnDB!$L451&gt;1,"    ","")&amp;IF(PrnDB!$L451=3,"    ","")&amp;PrnDB!$G451)</f>
        <v/>
      </c>
    </row>
    <row r="452" spans="2:16" x14ac:dyDescent="0.25">
      <c r="B452" s="137">
        <f t="shared" si="56"/>
        <v>0</v>
      </c>
      <c r="C452" s="137">
        <f t="shared" si="57"/>
        <v>0</v>
      </c>
      <c r="D452" s="137">
        <f t="shared" si="58"/>
        <v>0</v>
      </c>
      <c r="G452" s="143">
        <f ca="1">IF(N451=1,0,OFFSET(B452,PrnDB!$K452,0))</f>
        <v>0</v>
      </c>
      <c r="H452" s="140">
        <f ca="1">OFFSET(C452,PrnDB!$K452,0)</f>
        <v>0</v>
      </c>
      <c r="I452" s="295">
        <f ca="1">OFFSET(D452,PrnDB!$K452,0)</f>
        <v>0</v>
      </c>
      <c r="J452" s="295">
        <f t="shared" si="51"/>
        <v>0</v>
      </c>
      <c r="K452" s="295">
        <f ca="1">IFERROR(ROW(OFFSET(PrnDB!$J452,K451,,450))+MATCH(1,OFFSET(PrnDB!$J452,K451,,450),0)-1-ROW()-IF(OR(N450=1,N450=2),N450,0),1000)</f>
        <v>1000</v>
      </c>
      <c r="L452" s="296">
        <f ca="1">IF(PrnDB!$G452=0,0,IFERROR(INDEX(PrnDB!$S$3:$S$17,MATCH(PrnDB!$G452,PrnDB!$R$3:$R$17,0),1),3))</f>
        <v>0</v>
      </c>
      <c r="M452" s="296">
        <f ca="1">IFERROR(INDEX(PrnDB!$T$3:$T$17,MATCH(PrnDB!$G452,PrnDB!$R$3:$R$17,0),1),0)</f>
        <v>0</v>
      </c>
      <c r="N452" s="296">
        <f ca="1">IFERROR(INDEX(PrnDB!$U$3:$U$17,MATCH(PrnDB!$G452,PrnDB!$R$3:$R$17,0),1),0)</f>
        <v>0</v>
      </c>
      <c r="O452" s="141" t="b">
        <f t="shared" ca="1" si="52"/>
        <v>0</v>
      </c>
      <c r="P452" s="142" t="str">
        <f ca="1">IF(PrnDB!$L452=0,"",IF(PrnDB!$L452&gt;1,"    ","")&amp;IF(PrnDB!$L452=3,"    ","")&amp;PrnDB!$G452)</f>
        <v/>
      </c>
    </row>
    <row r="453" spans="2:16" x14ac:dyDescent="0.25">
      <c r="B453" s="137">
        <f t="shared" si="56"/>
        <v>0</v>
      </c>
      <c r="C453" s="137">
        <f t="shared" si="57"/>
        <v>0</v>
      </c>
      <c r="D453" s="137">
        <f t="shared" si="58"/>
        <v>0</v>
      </c>
      <c r="G453" s="144">
        <f ca="1">IF(N452=1,0,OFFSET(B453,PrnDB!$K453,0))</f>
        <v>0</v>
      </c>
      <c r="H453" s="145">
        <f ca="1">OFFSET(C453,PrnDB!$K453,0)</f>
        <v>0</v>
      </c>
      <c r="I453" s="297">
        <f ca="1">OFFSET(D453,PrnDB!$K453,0)</f>
        <v>0</v>
      </c>
      <c r="J453" s="297">
        <f t="shared" si="51"/>
        <v>0</v>
      </c>
      <c r="K453" s="297">
        <f ca="1">IFERROR(ROW(OFFSET(PrnDB!$J453,K452,,450))+MATCH(1,OFFSET(PrnDB!$J453,K452,,450),0)-1-ROW()-IF(OR(N451=1,N451=2),N451,0),1000)</f>
        <v>1000</v>
      </c>
      <c r="L453" s="310">
        <f ca="1">IF(PrnDB!$G453=0,0,IFERROR(INDEX(PrnDB!$S$3:$S$17,MATCH(PrnDB!$G453,PrnDB!$R$3:$R$17,0),1),3))</f>
        <v>0</v>
      </c>
      <c r="M453" s="310">
        <f ca="1">IFERROR(INDEX(PrnDB!$T$3:$T$17,MATCH(PrnDB!$G453,PrnDB!$R$3:$R$17,0),1),0)</f>
        <v>0</v>
      </c>
      <c r="N453" s="310">
        <f ca="1">IFERROR(INDEX(PrnDB!$U$3:$U$17,MATCH(PrnDB!$G453,PrnDB!$R$3:$R$17,0),1),0)</f>
        <v>0</v>
      </c>
      <c r="O453" s="146" t="b">
        <f t="shared" ca="1" si="52"/>
        <v>0</v>
      </c>
      <c r="P453" s="147" t="str">
        <f ca="1">IF(PrnDB!$L453=0,"",IF(PrnDB!$L453&gt;1,"    ","")&amp;IF(PrnDB!$L453=3,"    ","")&amp;PrnDB!$G453)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22</vt:i4>
      </vt:variant>
    </vt:vector>
  </HeadingPairs>
  <TitlesOfParts>
    <vt:vector size="28" baseType="lpstr">
      <vt:lpstr>Input</vt:lpstr>
      <vt:lpstr>Dashboard</vt:lpstr>
      <vt:lpstr>PrintForm</vt:lpstr>
      <vt:lpstr>DataBase</vt:lpstr>
      <vt:lpstr>PrnDB</vt:lpstr>
      <vt:lpstr>ToU</vt:lpstr>
      <vt:lpstr>_Dashboard</vt:lpstr>
      <vt:lpstr>DataBase!_Exemptions</vt:lpstr>
      <vt:lpstr>Input</vt:lpstr>
      <vt:lpstr>Dashboard!Print_Area</vt:lpstr>
      <vt:lpstr>Input!Print_Area</vt:lpstr>
      <vt:lpstr>ToU!Print_Area</vt:lpstr>
      <vt:lpstr>PrintForm!Print_Titles</vt:lpstr>
      <vt:lpstr>PrnArea</vt:lpstr>
      <vt:lpstr>SubA1_1</vt:lpstr>
      <vt:lpstr>SubA1_2</vt:lpstr>
      <vt:lpstr>SubA2_1</vt:lpstr>
      <vt:lpstr>SubA2_2</vt:lpstr>
      <vt:lpstr>SubC1_1</vt:lpstr>
      <vt:lpstr>SubC1_2</vt:lpstr>
      <vt:lpstr>SubL1_1</vt:lpstr>
      <vt:lpstr>SubL1_2</vt:lpstr>
      <vt:lpstr>SubL2_1</vt:lpstr>
      <vt:lpstr>SubL2_2</vt:lpstr>
      <vt:lpstr>TotalAssets1</vt:lpstr>
      <vt:lpstr>TotalAssets2</vt:lpstr>
      <vt:lpstr>TotalLiabilities1</vt:lpstr>
      <vt:lpstr>TotalLiabilities2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2022-05-30T13:12:49Z</cp:lastPrinted>
  <dcterms:created xsi:type="dcterms:W3CDTF">2018-11-13T14:01:04Z</dcterms:created>
  <dcterms:modified xsi:type="dcterms:W3CDTF">2022-05-30T13:14:02Z</dcterms:modified>
  <dc:title>Balance Sheet V3 Template</dc:title>
  <dc:subject>Balance Sheet V3</dc:subject>
  <dc:description>Balance Sheet V3 template by Master Productivity Kit — masterproductivitykit.com</dc:description>
  <cp:keywords>Master Productivity Kit, Excel template, Google Sheets template</cp:keywords>
  <cp:category>Business Template</cp:category>
</cp:coreProperties>
</file>